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M:\Obchodní 2025\VZ 2025\034 Most Pilníkov\A Výkaz výměr\neoceněný\"/>
    </mc:Choice>
  </mc:AlternateContent>
  <bookViews>
    <workbookView xWindow="0" yWindow="0" windowWidth="0" windowHeight="0" activeTab="6"/>
  </bookViews>
  <sheets>
    <sheet name="SO 000" sheetId="2" r:id="rId1"/>
    <sheet name="SO 001" sheetId="3" r:id="rId2"/>
    <sheet name="SO 101" sheetId="4" r:id="rId3"/>
    <sheet name="SO 201" sheetId="5" r:id="rId4"/>
    <sheet name="SO 202" sheetId="6" r:id="rId5"/>
    <sheet name="SO 301" sheetId="7" r:id="rId6"/>
    <sheet name="SO 901" sheetId="8" r:id="rId7"/>
  </sheets>
  <calcPr/>
</workbook>
</file>

<file path=xl/calcChain.xml><?xml version="1.0" encoding="utf-8"?>
<calcChain xmlns="http://schemas.openxmlformats.org/spreadsheetml/2006/main">
  <c i="8" l="1" r="I3"/>
  <c r="I13"/>
  <c r="O70"/>
  <c r="I70"/>
  <c r="O66"/>
  <c r="I66"/>
  <c r="O62"/>
  <c r="I62"/>
  <c r="O58"/>
  <c r="I58"/>
  <c r="O54"/>
  <c r="I54"/>
  <c r="O50"/>
  <c r="I50"/>
  <c r="O46"/>
  <c r="I46"/>
  <c r="O42"/>
  <c r="I42"/>
  <c r="O38"/>
  <c r="I38"/>
  <c r="O34"/>
  <c r="I34"/>
  <c r="O30"/>
  <c r="I30"/>
  <c r="O26"/>
  <c r="I26"/>
  <c r="O22"/>
  <c r="I22"/>
  <c r="O18"/>
  <c r="I18"/>
  <c r="O14"/>
  <c r="I14"/>
  <c r="I8"/>
  <c r="O9"/>
  <c r="I9"/>
  <c i="7" r="I3"/>
  <c r="I518"/>
  <c r="O531"/>
  <c r="I531"/>
  <c r="O527"/>
  <c r="I527"/>
  <c r="O523"/>
  <c r="I523"/>
  <c r="O519"/>
  <c r="I519"/>
  <c r="I509"/>
  <c r="O514"/>
  <c r="I514"/>
  <c r="O510"/>
  <c r="I510"/>
  <c r="I504"/>
  <c r="O505"/>
  <c r="I505"/>
  <c r="I339"/>
  <c r="O500"/>
  <c r="I500"/>
  <c r="O496"/>
  <c r="I496"/>
  <c r="O492"/>
  <c r="I492"/>
  <c r="O488"/>
  <c r="I488"/>
  <c r="O484"/>
  <c r="I484"/>
  <c r="O480"/>
  <c r="I480"/>
  <c r="O476"/>
  <c r="I476"/>
  <c r="O472"/>
  <c r="I472"/>
  <c r="O468"/>
  <c r="I468"/>
  <c r="O464"/>
  <c r="I464"/>
  <c r="O460"/>
  <c r="I460"/>
  <c r="O456"/>
  <c r="I456"/>
  <c r="O452"/>
  <c r="I452"/>
  <c r="O448"/>
  <c r="I448"/>
  <c r="O444"/>
  <c r="I444"/>
  <c r="O440"/>
  <c r="I440"/>
  <c r="O436"/>
  <c r="I436"/>
  <c r="O432"/>
  <c r="I432"/>
  <c r="O428"/>
  <c r="I428"/>
  <c r="O424"/>
  <c r="I424"/>
  <c r="O420"/>
  <c r="I420"/>
  <c r="O416"/>
  <c r="I416"/>
  <c r="O412"/>
  <c r="I412"/>
  <c r="O408"/>
  <c r="I408"/>
  <c r="O404"/>
  <c r="I404"/>
  <c r="O400"/>
  <c r="I400"/>
  <c r="O396"/>
  <c r="I396"/>
  <c r="O392"/>
  <c r="I392"/>
  <c r="O388"/>
  <c r="I388"/>
  <c r="O384"/>
  <c r="I384"/>
  <c r="O380"/>
  <c r="I380"/>
  <c r="O376"/>
  <c r="I376"/>
  <c r="O372"/>
  <c r="I372"/>
  <c r="O368"/>
  <c r="I368"/>
  <c r="O364"/>
  <c r="I364"/>
  <c r="O360"/>
  <c r="I360"/>
  <c r="O356"/>
  <c r="I356"/>
  <c r="O352"/>
  <c r="I352"/>
  <c r="O348"/>
  <c r="I348"/>
  <c r="O344"/>
  <c r="I344"/>
  <c r="O340"/>
  <c r="I340"/>
  <c r="I334"/>
  <c r="O335"/>
  <c r="I335"/>
  <c r="I329"/>
  <c r="O330"/>
  <c r="I330"/>
  <c r="I324"/>
  <c r="O325"/>
  <c r="I325"/>
  <c r="I319"/>
  <c r="O320"/>
  <c r="I320"/>
  <c r="I314"/>
  <c r="O315"/>
  <c r="I315"/>
  <c r="I253"/>
  <c r="O310"/>
  <c r="I310"/>
  <c r="O306"/>
  <c r="I306"/>
  <c r="O302"/>
  <c r="I302"/>
  <c r="O298"/>
  <c r="I298"/>
  <c r="O294"/>
  <c r="I294"/>
  <c r="O290"/>
  <c r="I290"/>
  <c r="O286"/>
  <c r="I286"/>
  <c r="O282"/>
  <c r="I282"/>
  <c r="O278"/>
  <c r="I278"/>
  <c r="O274"/>
  <c r="I274"/>
  <c r="O270"/>
  <c r="I270"/>
  <c r="O266"/>
  <c r="I266"/>
  <c r="O262"/>
  <c r="I262"/>
  <c r="O258"/>
  <c r="I258"/>
  <c r="O254"/>
  <c r="I254"/>
  <c r="I244"/>
  <c r="O249"/>
  <c r="I249"/>
  <c r="O245"/>
  <c r="I245"/>
  <c r="I207"/>
  <c r="O240"/>
  <c r="I240"/>
  <c r="O236"/>
  <c r="I236"/>
  <c r="O232"/>
  <c r="I232"/>
  <c r="O228"/>
  <c r="I228"/>
  <c r="O224"/>
  <c r="I224"/>
  <c r="O220"/>
  <c r="I220"/>
  <c r="O216"/>
  <c r="I216"/>
  <c r="O212"/>
  <c r="I212"/>
  <c r="O208"/>
  <c r="I208"/>
  <c r="I198"/>
  <c r="O203"/>
  <c r="I203"/>
  <c r="O199"/>
  <c r="I199"/>
  <c r="I177"/>
  <c r="O194"/>
  <c r="I194"/>
  <c r="O190"/>
  <c r="I190"/>
  <c r="O186"/>
  <c r="I186"/>
  <c r="O182"/>
  <c r="I182"/>
  <c r="O178"/>
  <c r="I178"/>
  <c r="I172"/>
  <c r="O173"/>
  <c r="I173"/>
  <c r="I151"/>
  <c r="O168"/>
  <c r="I168"/>
  <c r="O164"/>
  <c r="I164"/>
  <c r="O160"/>
  <c r="I160"/>
  <c r="O156"/>
  <c r="I156"/>
  <c r="O152"/>
  <c r="I152"/>
  <c r="I146"/>
  <c r="O147"/>
  <c r="I147"/>
  <c r="I129"/>
  <c r="O142"/>
  <c r="I142"/>
  <c r="O138"/>
  <c r="I138"/>
  <c r="O134"/>
  <c r="I134"/>
  <c r="O130"/>
  <c r="I130"/>
  <c r="I124"/>
  <c r="O125"/>
  <c r="I125"/>
  <c r="I119"/>
  <c r="O120"/>
  <c r="I120"/>
  <c r="I114"/>
  <c r="O115"/>
  <c r="I115"/>
  <c r="I109"/>
  <c r="O110"/>
  <c r="I110"/>
  <c r="I96"/>
  <c r="O105"/>
  <c r="I105"/>
  <c r="O101"/>
  <c r="I101"/>
  <c r="O97"/>
  <c r="I97"/>
  <c r="I79"/>
  <c r="O92"/>
  <c r="I92"/>
  <c r="O88"/>
  <c r="I88"/>
  <c r="O84"/>
  <c r="I84"/>
  <c r="O80"/>
  <c r="I80"/>
  <c r="I34"/>
  <c r="O75"/>
  <c r="I75"/>
  <c r="O71"/>
  <c r="I71"/>
  <c r="O67"/>
  <c r="I67"/>
  <c r="O63"/>
  <c r="I63"/>
  <c r="O59"/>
  <c r="I59"/>
  <c r="O55"/>
  <c r="I55"/>
  <c r="O51"/>
  <c r="I51"/>
  <c r="O47"/>
  <c r="I47"/>
  <c r="O43"/>
  <c r="I43"/>
  <c r="O39"/>
  <c r="I39"/>
  <c r="O35"/>
  <c r="I35"/>
  <c r="I17"/>
  <c r="O30"/>
  <c r="I30"/>
  <c r="O26"/>
  <c r="I26"/>
  <c r="O22"/>
  <c r="I22"/>
  <c r="O18"/>
  <c r="I18"/>
  <c r="I8"/>
  <c r="O13"/>
  <c r="I13"/>
  <c r="O9"/>
  <c r="I9"/>
  <c i="6" r="I3"/>
  <c r="I119"/>
  <c r="O128"/>
  <c r="I128"/>
  <c r="O124"/>
  <c r="I124"/>
  <c r="O120"/>
  <c r="I120"/>
  <c r="I114"/>
  <c r="O115"/>
  <c r="I115"/>
  <c r="I105"/>
  <c r="O110"/>
  <c r="I110"/>
  <c r="O106"/>
  <c r="I106"/>
  <c r="I76"/>
  <c r="O101"/>
  <c r="I101"/>
  <c r="O97"/>
  <c r="I97"/>
  <c r="O93"/>
  <c r="I93"/>
  <c r="O89"/>
  <c r="I89"/>
  <c r="O85"/>
  <c r="I85"/>
  <c r="O81"/>
  <c r="I81"/>
  <c r="O77"/>
  <c r="I77"/>
  <c r="I59"/>
  <c r="O72"/>
  <c r="I72"/>
  <c r="O68"/>
  <c r="I68"/>
  <c r="O64"/>
  <c r="I64"/>
  <c r="O60"/>
  <c r="I60"/>
  <c r="I38"/>
  <c r="O55"/>
  <c r="I55"/>
  <c r="O51"/>
  <c r="I51"/>
  <c r="O47"/>
  <c r="I47"/>
  <c r="O43"/>
  <c r="I43"/>
  <c r="O39"/>
  <c r="I39"/>
  <c r="I17"/>
  <c r="O34"/>
  <c r="I34"/>
  <c r="O30"/>
  <c r="I30"/>
  <c r="O26"/>
  <c r="I26"/>
  <c r="O22"/>
  <c r="I22"/>
  <c r="O18"/>
  <c r="I18"/>
  <c r="I8"/>
  <c r="O13"/>
  <c r="I13"/>
  <c r="O9"/>
  <c r="I9"/>
  <c i="5" r="I3"/>
  <c r="I256"/>
  <c r="O281"/>
  <c r="I281"/>
  <c r="O277"/>
  <c r="I277"/>
  <c r="O273"/>
  <c r="I273"/>
  <c r="O269"/>
  <c r="I269"/>
  <c r="O265"/>
  <c r="I265"/>
  <c r="O261"/>
  <c r="I261"/>
  <c r="O257"/>
  <c r="I257"/>
  <c r="I247"/>
  <c r="O252"/>
  <c r="I252"/>
  <c r="O248"/>
  <c r="I248"/>
  <c r="I218"/>
  <c r="O243"/>
  <c r="I243"/>
  <c r="O239"/>
  <c r="I239"/>
  <c r="O235"/>
  <c r="I235"/>
  <c r="O231"/>
  <c r="I231"/>
  <c r="O227"/>
  <c r="I227"/>
  <c r="O223"/>
  <c r="I223"/>
  <c r="O219"/>
  <c r="I219"/>
  <c r="I209"/>
  <c r="O214"/>
  <c r="I214"/>
  <c r="O210"/>
  <c r="I210"/>
  <c r="I160"/>
  <c r="O205"/>
  <c r="I205"/>
  <c r="O201"/>
  <c r="I201"/>
  <c r="O197"/>
  <c r="I197"/>
  <c r="O193"/>
  <c r="I193"/>
  <c r="O189"/>
  <c r="I189"/>
  <c r="O185"/>
  <c r="I185"/>
  <c r="O181"/>
  <c r="I181"/>
  <c r="O177"/>
  <c r="I177"/>
  <c r="O173"/>
  <c r="I173"/>
  <c r="O169"/>
  <c r="I169"/>
  <c r="O165"/>
  <c r="I165"/>
  <c r="O161"/>
  <c r="I161"/>
  <c r="I131"/>
  <c r="O156"/>
  <c r="I156"/>
  <c r="O152"/>
  <c r="I152"/>
  <c r="O148"/>
  <c r="I148"/>
  <c r="O144"/>
  <c r="I144"/>
  <c r="O140"/>
  <c r="I140"/>
  <c r="O136"/>
  <c r="I136"/>
  <c r="O132"/>
  <c r="I132"/>
  <c r="I66"/>
  <c r="O127"/>
  <c r="I127"/>
  <c r="O123"/>
  <c r="I123"/>
  <c r="O119"/>
  <c r="I119"/>
  <c r="O115"/>
  <c r="I115"/>
  <c r="O111"/>
  <c r="I111"/>
  <c r="O107"/>
  <c r="I107"/>
  <c r="O103"/>
  <c r="I103"/>
  <c r="O99"/>
  <c r="I99"/>
  <c r="O95"/>
  <c r="I95"/>
  <c r="O91"/>
  <c r="I91"/>
  <c r="O87"/>
  <c r="I87"/>
  <c r="O83"/>
  <c r="I83"/>
  <c r="O79"/>
  <c r="I79"/>
  <c r="O75"/>
  <c r="I75"/>
  <c r="O71"/>
  <c r="I71"/>
  <c r="O67"/>
  <c r="I67"/>
  <c r="I29"/>
  <c r="O62"/>
  <c r="I62"/>
  <c r="O58"/>
  <c r="I58"/>
  <c r="O54"/>
  <c r="I54"/>
  <c r="O50"/>
  <c r="I50"/>
  <c r="O46"/>
  <c r="I46"/>
  <c r="O42"/>
  <c r="I42"/>
  <c r="O38"/>
  <c r="I38"/>
  <c r="O34"/>
  <c r="I34"/>
  <c r="O30"/>
  <c r="I30"/>
  <c r="I8"/>
  <c r="O25"/>
  <c r="I25"/>
  <c r="O21"/>
  <c r="I21"/>
  <c r="O17"/>
  <c r="I17"/>
  <c r="O13"/>
  <c r="I13"/>
  <c r="O9"/>
  <c r="I9"/>
  <c i="4" r="I3"/>
  <c r="I250"/>
  <c r="O311"/>
  <c r="I311"/>
  <c r="O307"/>
  <c r="I307"/>
  <c r="O303"/>
  <c r="I303"/>
  <c r="O299"/>
  <c r="I299"/>
  <c r="O295"/>
  <c r="I295"/>
  <c r="O291"/>
  <c r="I291"/>
  <c r="O287"/>
  <c r="I287"/>
  <c r="O283"/>
  <c r="I283"/>
  <c r="O279"/>
  <c r="I279"/>
  <c r="O275"/>
  <c r="I275"/>
  <c r="O271"/>
  <c r="I271"/>
  <c r="O267"/>
  <c r="I267"/>
  <c r="O263"/>
  <c r="I263"/>
  <c r="O259"/>
  <c r="I259"/>
  <c r="O255"/>
  <c r="I255"/>
  <c r="O251"/>
  <c r="I251"/>
  <c r="I221"/>
  <c r="O246"/>
  <c r="I246"/>
  <c r="O242"/>
  <c r="I242"/>
  <c r="O238"/>
  <c r="I238"/>
  <c r="O234"/>
  <c r="I234"/>
  <c r="O230"/>
  <c r="I230"/>
  <c r="O226"/>
  <c r="I226"/>
  <c r="O222"/>
  <c r="I222"/>
  <c r="I172"/>
  <c r="O217"/>
  <c r="I217"/>
  <c r="O213"/>
  <c r="I213"/>
  <c r="O209"/>
  <c r="I209"/>
  <c r="O205"/>
  <c r="I205"/>
  <c r="O201"/>
  <c r="I201"/>
  <c r="O197"/>
  <c r="I197"/>
  <c r="O193"/>
  <c r="I193"/>
  <c r="O189"/>
  <c r="I189"/>
  <c r="O185"/>
  <c r="I185"/>
  <c r="O181"/>
  <c r="I181"/>
  <c r="O177"/>
  <c r="I177"/>
  <c r="O173"/>
  <c r="I173"/>
  <c r="I155"/>
  <c r="O168"/>
  <c r="I168"/>
  <c r="O164"/>
  <c r="I164"/>
  <c r="O160"/>
  <c r="I160"/>
  <c r="O156"/>
  <c r="I156"/>
  <c r="I138"/>
  <c r="O151"/>
  <c r="I151"/>
  <c r="O147"/>
  <c r="I147"/>
  <c r="O143"/>
  <c r="I143"/>
  <c r="O139"/>
  <c r="I139"/>
  <c r="I25"/>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3" r="I3"/>
  <c r="I21"/>
  <c r="O42"/>
  <c r="I42"/>
  <c r="O38"/>
  <c r="I38"/>
  <c r="O34"/>
  <c r="I34"/>
  <c r="O30"/>
  <c r="I30"/>
  <c r="O26"/>
  <c r="I26"/>
  <c r="O22"/>
  <c r="I22"/>
  <c r="I8"/>
  <c r="O17"/>
  <c r="I17"/>
  <c r="O13"/>
  <c r="I13"/>
  <c r="O9"/>
  <c r="I9"/>
  <c i="2" r="I3"/>
  <c r="I8"/>
  <c r="O49"/>
  <c r="I49"/>
  <c r="O45"/>
  <c r="I45"/>
  <c r="O41"/>
  <c r="I41"/>
  <c r="O37"/>
  <c r="I37"/>
  <c r="O33"/>
  <c r="I33"/>
  <c r="O29"/>
  <c r="I29"/>
  <c r="O25"/>
  <c r="I25"/>
  <c r="O21"/>
  <c r="I21"/>
  <c r="O17"/>
  <c r="I17"/>
  <c r="O13"/>
  <c r="I13"/>
  <c r="O9"/>
  <c r="I9"/>
</calcChain>
</file>

<file path=xl/sharedStrings.xml><?xml version="1.0" encoding="utf-8"?>
<sst xmlns="http://schemas.openxmlformats.org/spreadsheetml/2006/main">
  <si>
    <t>EstiCon</t>
  </si>
  <si>
    <t xml:space="preserve">Firma: </t>
  </si>
  <si>
    <t>Soupis prací objektu</t>
  </si>
  <si>
    <t>S</t>
  </si>
  <si>
    <t>Stavba:</t>
  </si>
  <si>
    <t>36520</t>
  </si>
  <si>
    <t>MOST EV.Č. 29932-2 PILNÍKOV_neoceněný</t>
  </si>
  <si>
    <t>SO 000</t>
  </si>
  <si>
    <t>O</t>
  </si>
  <si>
    <t>Rozpočet:</t>
  </si>
  <si>
    <t>VŠEOBECNÉ A PŘEDBĚŽNÉ POLOŽKY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</si>
  <si>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</si>
  <si>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</si>
  <si>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</si>
  <si>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</si>
  <si>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</si>
  <si>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</si>
  <si>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</si>
  <si>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</si>
  <si>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</si>
  <si>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</si>
  <si>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</si>
  <si>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</si>
  <si>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</si>
  <si>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</si>
  <si>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</si>
  <si>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02730-R</t>
  </si>
  <si>
    <t/>
  </si>
  <si>
    <t>POMOC PRÁCE ZŘÍZ NEBO ZAJIŠŤ OCHRANU INŽENÝRSKÝCH SÍTÍ</t>
  </si>
  <si>
    <t>KPL</t>
  </si>
  <si>
    <t>PP</t>
  </si>
  <si>
    <t>Příprava výstavby - Zajištění inženýrských sítí během realizace stavby dle požadavků správců. Nutné vytyčení všech podzemních sítí s protokolárním zápisem příslušných správců. Přesnou polohu a hloubku podzemních vedení ověřit ručně kopanými sondami. Zajištění stavby proti škodě na okolních pozemcích a objektech.
PEVNÁ CENA</t>
  </si>
  <si>
    <t>VV</t>
  </si>
  <si>
    <t>1 = 1,000 [A]</t>
  </si>
  <si>
    <t>TS</t>
  </si>
  <si>
    <t>Položka zahrnuje:
- veškeré náklady spojené s ochranou inženýrských sítí
Položka nezahrnuje:
- x</t>
  </si>
  <si>
    <t>02910-R</t>
  </si>
  <si>
    <t>OSTATNÍ POŽADAVKY - ZEMĚMĚŘIČSKÁ MĚŘENÍ</t>
  </si>
  <si>
    <t xml:space="preserve">Příprava výstavby - Zaměření stavby před výstavbou, vytyčení hranic pozemků a vytyčení obvodu stavby. Součástí je vybudování potřebné vytyčovací sítě pro celou stavbu.
Průběh výstavby - Po dobu stavby bude prováděno geodetické vytyčování všech řešených stavebních objektů, dále bude prováděno geodetické zaměřování (směrové i výškové) výkopových jam, odkrytých inženýrských sítí a nově položených inženýrských sítí před zasypáním, všech  stávajících i nových konstrukcí, povrchu zásypů, povrchu jednotlivých konstrukčních vrstev - bude sloužit pro určení přesných kubatur. Na objektech řady SO 100 dle polohy charakteristických příčých řezů. Rozsah zaměření může též určit investor nebo TDI.
Dokončení výstavby - Geometrické zaměření celé stavby sloužící pro vypracování dokumentace skutečného provedení stavby a pro vypracování geometrického plánu potvrzeného katastrálním úřadem po dokončení stavby.
- Součástí je předání dokumentace v tištěné podobě v počtu 3ks paré a předání dokumentace v digitální podobě v počtu 1ks (rozsah a uspořádání odpovídající podobě tištěné) v uzavřeném (PDF) a otevřeném formátu (DWG, XLS, DOC, apod.)
PEVNÁ CENA</t>
  </si>
  <si>
    <t>Položka zahrnuje:
- veškeré náklady spojené s objednatelem požadovanými pracemi
Položka nezahrnuje:
- x
Způsob stanovení:
- pro stanovení orientační investorské ceny určete jednotkovou cenu jako 1% odhadované ceny stavby</t>
  </si>
  <si>
    <t>02911-R</t>
  </si>
  <si>
    <t>1</t>
  </si>
  <si>
    <t>OSTATNÍ POŽADAVKY - GEODETICKÉ ZAMĚŘENÍ</t>
  </si>
  <si>
    <t xml:space="preserve">Dokončení výstavby - Zaměření skutečného provedení díla ke kolaudaci stavby v délce stavby  tj. 107m. 
- Geodetická část dokumentace skutečného provedení díla v soutisku s katastrální mapou.
- Geodetické zaměření a vyhodnocení základní polohové situace (ZPS) dokončené stavby v jednotném výměnném formátu digitální technické mapy (dále jen „JVF DTM“) podle vyhlášky č. 393/2020 Sb., ve znění pozdějších předpisů a jeho předání prostřednictvím aplikace napojené na službu informačního systému digitální technické mapy veřejné správy (dále jen „IS DMVS“) prostřednictvím autorizovaného zeměměřičského inženýra. Dokladem o splnění této povinnosti je potvrzení o úspěšném nahrání ZPS dokončené stavby do IS DMVS.
- Geodetické zaměření a vyhodnocení dokončené stavby ve vztahu k poloze průběhů stavbou vyvolaných přeložek nebo změn sítí technické infrastruktury ve vlastnictví Královéhradeckého kraje (TI) a dopravní infrastruktury (DI), včetně ochranných pásem, v jednotném výměnného formátu digitální technické mapy podle vyhlášky č. 393/2020 Sb., ve znění pozdějších předpisů a jeho předání příslušnému editorovi TI a DI SSKHK k následnému zadání do systému digitální technické mapy kraje (DTM) prostřednictvím IS DMVS. Dokladem o splnění této povinnosti bude potvrzení příslušného editora TI a DI o úspěšném nahrání do IS DMVS.
- Součástí je předání dokumentace v tištěné podobě v počtu 3ks paré a předání dokumentace v digitální podobě v počtu 1ks (rozsah a uspořádání odpovídající podobě tištěné) v uzavřeném (PDF) a otevřeném formátu (DWG, XLS, DOC, apod.)
PEVNÁ CENA</t>
  </si>
  <si>
    <t>Položka zahrnuje:
- veškeré náklady spojené s objednatelem požadovanými pracemi
Položka nezahrnuje:
- x</t>
  </si>
  <si>
    <t>2</t>
  </si>
  <si>
    <t>Dokončení výstavby - Geodetického zaměření a vyhodnocení vybraných prvků silničního majetku, kterých se provádění Díla týká a jsou součástí pasportního systému SSKHK podle datového předpisu (https://www.sskhk.cz/files/file-tinyfilemanager/ISPSM/Datovy_predpis.zip) pro pasport silničního majetku včetně pořízení potřebných popisných informací, fotodokumentace apod. Dokladem o splnění této povinnosti bude potvrzení příslušného editora SSKHK o správnosti převzaté struktury a obsahu dat.
PEVNÁ CENA</t>
  </si>
  <si>
    <t>02943-R</t>
  </si>
  <si>
    <t>OSTATNÍ POŽADAVKY - VYPRACOVÁNÍ RDS</t>
  </si>
  <si>
    <t xml:space="preserve">Příprava výstavby - Realizační dokumentace celé stavby v rozsahu dle požadavků objednatele včetně zapracování všech podmínek a požadavků stavebního povolení a podmínek stanovených zadávací dokumentací. Dokumentace bude zpracována pro všechny objekty dle čl. 6.1.2 (TKP D kap. 6, příl. 5); jejím předmětem je dokumentace všech zhotovovaných a pomocných konstrukcí a prací nutných ke stavbě objektu. Součástí je též, výrobně technická dokumentace VTD (pro ocelové zábradlí), doměření (geodetické, pásmem, …) pro potřeby RDS a VTD,  vypracování Havarijního plánu a Povodňového plánu. Vše vypracuje autorizovaná osoba a odsouhlasí správce stavby.
- Součástí je předání dokumentace v tištěné podobě v počtu 3ks paré a předání dokumentace v digitální podobě v počtu 1ks (rozsah a uspořádání odpovídající podobě tištěné) v uzavřeném (PDF) a otevřeném formátu (DWG, XLS, DOC, apod.)
PEVNÁ CENA</t>
  </si>
  <si>
    <t>02944-R</t>
  </si>
  <si>
    <t>OSTAT POŽADAVKY - DOKUMENTACE SKUTEČ PROVEDENÍ V DIGIT FORMĚ</t>
  </si>
  <si>
    <t>Dokončení výstavby - Dokumentace skutečného provedení stavby. Výkresy a související písemnosti zhotovené stavbou, potřebné pro evidenci pozemní komunikace. Výkresy odchylek a změn stavby oproti DSP, PDPS. Ověřené podpisem odpovědného zástupce zhotovitele a správce stavby.
- Součástí je předání dokumentace v tištěné podobě v počtu 3ks paré a předání dokumentace v digitální podobě v počtu 1ks (rozsah a uspořádání odpovídající podobě tištěné) v uzavřeném (PDF) a otevřeném formátu (DWG, XLS, DOC, apod.)
PEVNÁ CENA</t>
  </si>
  <si>
    <t>02945-R</t>
  </si>
  <si>
    <t>OSTAT POŽADAVKY - GEOMETRICKÝ PLÁN</t>
  </si>
  <si>
    <t xml:space="preserve">Dokončení výstavby - Zajištění geometrických plánů skutečného provedení objektů a inženýrských sítí  a geometrických plánů věcných břemen v požadovaném formátu s hranicemi pozemků jako podklad pro vklad do katastrální mapy pro evidenci změn na katastrálním úřadu. Tato dokumentace bude předána v termínu dle potřeb investora. Geometrický plán bude potvrzen katastrálním úřadem.
- Součástí je předání dokumentace v tištěné podobě v počtu 12ks paré a předání dokumentace v digitální podobě v počtu 1ks (rozsah a uspořádání odpovídající podobě tištěné) v uzavřeném (PDF) a otevřeném formátu (DWG, XLS, DOC, apod.)
PEVNÁ CENA</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</si>
  <si>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</si>
  <si>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02946-R</t>
  </si>
  <si>
    <t>OSTAT POŽADAVKY - FOTODOKUMENTACE</t>
  </si>
  <si>
    <t xml:space="preserve">Dokončení výstavby - Fotodokumentace stavby - 1x měsíčně zpráva o průběhu výstavby s fotodokumentací v tištěné i elektronické formě +  závěrečná dokumentace po dokončení stavby v albu s popisem v tištěné i elektronické formě. 
- Součástí je předání dokumentace v tištěné podobě v počtu 3ks paré a předání dokumentace v digitální podobě v počtu 1ks (rozsah a uspořádání odpovídající podobě tištěné) v uzavřeném (PDF) a otevřeném formátu (DWG, XLS, DOC, apod.)
PEVNÁ CENA</t>
  </si>
  <si>
    <t>Položka zahrnuje:
- fotodokumentaci zadavatelem požadovaného děje a konstrukcí v požadovaných časových intervalech
- zadavatelem specifikované výstupy (fotografie v papírovém a digitálním formátu) v požadovaném počtu
Položka nezahrnuje:
- x</t>
  </si>
  <si>
    <t>02950-R</t>
  </si>
  <si>
    <t>OSTATNÍ POŽADAVKY - POSUDKY, KONTROLY, REVIZNÍ ZPRÁVY</t>
  </si>
  <si>
    <t>Příprava výstavby - Zdokumentování technického stavu nemovitostí situovaných v okolí stavby - pasport. Provedeno před stavbou a po dokončení stavby.
- Součástí je předání dokumentace v tištěné podobě v počtu 3ks paré a předání dokumentace v digitální podobě v počtu 1ks (rozsah a uspořádání odpovídající podobě tištěné) v uzavřeném (PDF) a otevřeném formátu (DWG, XLS, DOC, apod.)
PEVNÁ CENA</t>
  </si>
  <si>
    <t>02991-R</t>
  </si>
  <si>
    <t>OSTATNÍ POŽADAVKY - INFORMAČNÍ TABULE</t>
  </si>
  <si>
    <t>KUS</t>
  </si>
  <si>
    <t>Průběh výstavby - Tabule se základními informacemi o stavbě s textem dle vzoru objednatele (dodávka, montáž, demontáž)
PEVNÁ CENA</t>
  </si>
  <si>
    <t>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</si>
  <si>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</si>
  <si>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03720-R</t>
  </si>
  <si>
    <t>POMOC PRÁCE ZAJIŠŤ NEBO ZŘÍZ REGULACI A OCHRANU DOPRAVY</t>
  </si>
  <si>
    <t xml:space="preserve">Průběh výstavby - Po dobu stavby bude zajištěna regulace silniční a pěší dopravy. Úhrnná částka musí obsahovat veškeré náklady na dočasné úpravy a regulaci dopravy (i pěší) na staveništi a nezbytné značení a opatření vyplývající z požadavků BOZP na staveništi.Např. oplocení staveniště, zřízení pěších koridorů i s případnými lávkami pro pěší, osvětlení pěších koridorů, atd.  Trasy pro pěší v souladu s vyhl. č. 398/2009 Sb., o obecných technických požadavcích zabezpečujících bezbariérové užívání staveb. Po dobu realizace stavby zajištěn přístup k objektům pro požární techniku, policie, záchranné služby.
PEVNÁ CENA</t>
  </si>
  <si>
    <t>Položka zahrnuje:
- objednatelem povolené náklady na požadovaná zařízení zhotovitele
Položka nezahrnuje:
- x</t>
  </si>
  <si>
    <t>SO 001</t>
  </si>
  <si>
    <t>DEMOLICE MOSTU EV.Č. 29932-2</t>
  </si>
  <si>
    <t>015112</t>
  </si>
  <si>
    <t xml:space="preserve">POPLATKY ZA LIKVIDACI ODPADŮ NEKONTAMINOVANÝCH - 17 05 04  VYTĚŽENÉ ZEMINY A HORNINY -  II. TŘÍDA TĚŽITELNOSTI</t>
  </si>
  <si>
    <t>T</t>
  </si>
  <si>
    <t>Poplatek - Vybourané kamenné konstrukce, poplatek za likvidaci.
(Viz položka č. 966138)
=284,922t</t>
  </si>
  <si>
    <t>284,922 = 284,922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</si>
  <si>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</si>
  <si>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015140</t>
  </si>
  <si>
    <t xml:space="preserve">POPLATKY ZA LIKVIDACI ODPADŮ NEKONTAMINOVANÝCH - 17 01 01  BETON Z DEMOLIC OBJEKTŮ, ZÁKLADŮ TV</t>
  </si>
  <si>
    <t>Poplatek - Vybourané železobetonové konstrukce, poplatek za likvidaci.
(Viz položka č. 966168)
=53,284t</t>
  </si>
  <si>
    <t>53,284 = 53,284 [A]</t>
  </si>
  <si>
    <t>015420</t>
  </si>
  <si>
    <t xml:space="preserve">POPLATKY ZA LIKVIDACI ODPADŮ NEKONTAMINOVANÝCH - 17 06 04  ZBYTKY IZOLAČNÍCH MATERIÁLŮ</t>
  </si>
  <si>
    <t>Poplatek - Odstraněná mostní izolace, poplatek za likvidaci.
(Viz položka č. 97817)
=0,490t</t>
  </si>
  <si>
    <t>0,49 = 0,490 [A]</t>
  </si>
  <si>
    <t>9</t>
  </si>
  <si>
    <t>Ostatní konstrukce a práce</t>
  </si>
  <si>
    <t>9112A3</t>
  </si>
  <si>
    <t>ZÁBRADLÍ MOSTNÍ S VODOR MADLY - DEMONTÁŽ S PŘESUNEM</t>
  </si>
  <si>
    <t>M</t>
  </si>
  <si>
    <t>Odstranění / vybourání kovových konstrukcí - zábradlí s odvozem a uložením na skládku zhotovitele (zhotovitel v ceně zohlední skutečné náklady na dopravu na místo uložení), zůstává zhotoviteli.
(Rozměry odečteny z grafického programu AutoCad dle výkresu C.0.1.02)
=2*8,000</t>
  </si>
  <si>
    <t>2*8 = 16,000 [A]</t>
  </si>
  <si>
    <t>Položka zahrnuje:
- demontáž a odstranění zařízení
- jeho odvoz na předepsané místo
Položka nezahrnuje:
- x</t>
  </si>
  <si>
    <t>912153</t>
  </si>
  <si>
    <t>SVODNICE SAMOSTATNÁ - DEMONTÁŽ A ODVOZ</t>
  </si>
  <si>
    <t>Demontáž svodníce silničního a zábradelního svodidla, včetně odvozu a uložení na skládku investora.
(Rozměry odečteny z grafického programu AutoCad dle výkresu C.0.1.02)
=2*4</t>
  </si>
  <si>
    <t>2*4 = 8,000 [A]</t>
  </si>
  <si>
    <t>Položka zahrnuje:
- demontáž stávající svodnice
- její odvoz do skladu nebo do šrotu
Položka nezahrnuje:
- x</t>
  </si>
  <si>
    <t>966138</t>
  </si>
  <si>
    <t>BOURÁNÍ KONSTRUKCÍ Z KAMENE NA MC S ODVOZEM DO 20KM</t>
  </si>
  <si>
    <t>M3</t>
  </si>
  <si>
    <t>Bourání konstrukcí z kamene na maltu cementovou - bourání opěr, křídel a základů, včetně odvozu a uložení suti na skládku zhotovitele (zhotovitel v ceně zohlední skutečné náklady na dopravu na místo uložení). Bourání spodní stavby na dvě části - převrtání mikropilot.
(Rozměry odečteny z grafického programu AutoCad dle výkresu C.0.1.02)
Opěry
=2*(1,00*6,15*2,48)
Křídla
=(1,00*2,48)*(3,38+3,28+3,34+3,64)
Základy
=2*(1,00*7,15*2,05)+(1,00*1,65)*(2,37+2,27+2,37+2,65)
=109,585m3*2,600t/m3=284,922t</t>
  </si>
  <si>
    <t>2*(1*6,15*2,48)+(1*2,48)*(3,38+3,28+3,34+3,64)+2*(1*2,05*7,15)+(1*1,65)*(2,37+2,27+2,37+2,65) = 109,585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</si>
  <si>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</si>
  <si>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966168</t>
  </si>
  <si>
    <t>BOURÁNÍ KONSTRUKCÍ ZE ŽELEZOBETONU S ODVOZEM DO 20KM</t>
  </si>
  <si>
    <t>Bourání konstrukcí ze železobetonu - bourání říms a spádové betonové vrstvy, závěrných zídek a římsových náběhů, včetně odvozu a uložení suti na skládku zhotovitele (zhotovitel v ceně zohlední skutečné náklady na dopravu na místo uložení).
(Rozměry odečteny z grafického programu AutoCad dle výkresu C.0.1.02)
Římsy
=13,395*0,590*0,350+13,010*0,660*0,350
Spádová vrstva
=6,645*8,375*0,175
Závěrné zídky
=2*6,140*0,400*0,600
Římsové náběhy
=2*1,700*0,700*1,200
=21,314m3*2,500t/m3=53,284t</t>
  </si>
  <si>
    <t>(13,395*0,59*0,35+13,01*0,66*0,35)+(6,645*8,375*0,175)+(2*6,14*0,4*0,6)+(2*1,7*0,7*1,2) = 21,314 [A]</t>
  </si>
  <si>
    <t>967188</t>
  </si>
  <si>
    <t>VYBOURÁNÍ ČÁSTÍ KONSTRUKCÍ KOVOVÝCH S ODVOZEM DO 20KM</t>
  </si>
  <si>
    <t>Odstranění / vybourání kovových konstrukcí - nosná konstrukce (nosníky I, příčníky, štětovnice), včetně odvozu a uložení na skládku zhotovitele (zhotovitel v ceně zohlední skutečné náklady na dopravu na místo uložení), zůstává zhotoviteli.
(Rozměry odečteny z grafického programu AutoCad dle výkresu C.0.1.02)
=13*6,65*0,061t/m+5*7,18*0,0763t/m+3*4*1,110*0,010t/m</t>
  </si>
  <si>
    <t>5*7,18*0,0763+3*4*1,11*0,01+13*6,65*0,061 = 8,146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</si>
  <si>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</si>
  <si>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97817</t>
  </si>
  <si>
    <t>ODSTRANĚNÍ MOSTNÍ IZOLACE</t>
  </si>
  <si>
    <t>M2</t>
  </si>
  <si>
    <t>Odstranění mostní izolace, včetně odvozu a uložení na skládku zhotovitele (zhotovitel v ceně zohlední skutečné náklady na dopravu na místo uložení).
(Rozměry odečteny z grafického programu AutoCad dle výkresu C.0.1.02)
=8,380*5,850
=49,023m2*0,010t/m2=0,490t</t>
  </si>
  <si>
    <t>8,38*5,85 = 49,023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</si>
  <si>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</si>
  <si>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101</t>
  </si>
  <si>
    <t>SILNICE III/29932</t>
  </si>
  <si>
    <t>014132-R</t>
  </si>
  <si>
    <t>POPLATKY ZA SKLÁDKU TYP S-NO (NEBEZPEČNÝ ODPAD)</t>
  </si>
  <si>
    <t>Poplatky - Vybouraný asfaltový beton (asfalt s obsahem dehtu), poplatek za likvidaci
=77,040t
(Viz položka č. 113138.2)</t>
  </si>
  <si>
    <t>77,04 = 77,040 [A]</t>
  </si>
  <si>
    <t>Položka zahrnuje:
- veškeré poplatky provozovateli skládky související s uložením odpadu na skládce.
Položka nezahrnuje:
- x</t>
  </si>
  <si>
    <t>015111</t>
  </si>
  <si>
    <t xml:space="preserve">POPLATKY ZA LIKVIDACI ODPADŮ NEKONTAMINOVANÝCH - 17 05 04  VYTĚŽENÉ ZEMINY A HORNINY -  I. TŘÍDA TĚŽITELNOSTI</t>
  </si>
  <si>
    <t>Poplatky - Zemina, poplatek za likvidaci.
(Viz položka č. 12110, 113328.1, 113328.2, 123738)
=113,200t+360,240t+1,245t+1065,101t</t>
  </si>
  <si>
    <t>113,2+360,24+1,245+1065,101 = 1539,786 [A]</t>
  </si>
  <si>
    <t>015130</t>
  </si>
  <si>
    <t xml:space="preserve">POPLATKY ZA LIKVIDACI ODPADŮ NEKONTAMINOVANÝCH - 17 03 02  VYBOURANÝ ASFALTOVÝ BETON BEZ DEHTU</t>
  </si>
  <si>
    <t>Poplatky - Vybouraný asfaltový beton, poplatek za likvidaci
=146,376t
(Viz položky č. 113138.1)</t>
  </si>
  <si>
    <t>146,376 = 146,376 [A]</t>
  </si>
  <si>
    <t>Poplatek - Vybourané betonové konstrukce, poplatek za likvidaci.
(Viz položky č. 113188, 11352, 967118)
=0,476t+0,552t+1,869t</t>
  </si>
  <si>
    <t>0,476+0,552+1,869 = 2,897 [A]</t>
  </si>
  <si>
    <t>Zemní práce</t>
  </si>
  <si>
    <t>11120</t>
  </si>
  <si>
    <t>ODSTRANĚNÍ KŘOVIN</t>
  </si>
  <si>
    <t>Příprava území – Odstranění náletových dřevin, keřů a vegetace, včetně štěpkování, odvozu a uložení na skládku zhotovitele (zhotovitel v ceně zohlední skutečné náklady na dopravu na místo uložení), zůstává zhotoviteli.
(Určeno dle prohlídky na místě stavby a geodetického zaměření stávajícího stavu)
=15</t>
  </si>
  <si>
    <t>15 = 15,000 [A]</t>
  </si>
  <si>
    <t>Položka zahrnuje:
- odstranění křovin a stromů do průměru 100 mm
- dopravu dřevin bez ohledu na vzdálenost
- spálení na hromadách nebo štěpkování
Položka nezahrnuje:
- x</t>
  </si>
  <si>
    <t>11201</t>
  </si>
  <si>
    <t>KÁCENÍ STROMŮ D KMENE DO 0,5M S ODSTRANĚNÍM PAŘEZŮ</t>
  </si>
  <si>
    <t>Příprava území – Pokácení stromů do průměru 50cm s odstraněním pařezu, úpravou území, štěpkováním větví, odvozu a uložení na skládku zhotovitele (zhotovitel v ceně zohlední skutečné náklady na dopravu na místo uložení), zůstává zhotoviteli. 
(Určeno dle prohlídky na místě stavby a geodetického zaměření stávajícího stavu)
=1</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</si>
  <si>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</si>
  <si>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113138</t>
  </si>
  <si>
    <t>ODSTRANĚNÍ KRYTU ZPEVNĚNÝCH PLOCH S ASFALT POJIVEM, ODVOZ DO 20KM</t>
  </si>
  <si>
    <t>Demolice - Vybourání stávajícího souvrství vozovky – Vybourání asfaltových vrstev vozovky tl. 100 mm kvalitativní třídy ZAS-T1, včetně odvozu a uložení suti na skládku zhotovitele (zhotovitel v ceně zohlední skutečné náklady na dopravu na místo uložení).
(Plocha vypočtena pomocí grafického programu AutoCad dle výkresu C.1.1.02)
=642m2*0,095
=60,990m3*2,400t/m3=146,376t</t>
  </si>
  <si>
    <t>642*0,095 = 60,990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</si>
  <si>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</si>
  <si>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Demolice - Vybourání stávajícího souvrství vozovky – Vybourání asfaltových vrstev vozovky tl. 100 mm kvalitativní třídy ZAS-T4, včetně odvozu a uložení suti na skládku zhotovitele (zhotovitel v ceně zohlední skutečné náklady na dopravu na místo uložení).
(Plocha vypočtena pomocí grafického programu AutoCad dle výkresu C.1.1.02)
=642m2*0,050
=32,100m3*2,400t/m3=77,040t</t>
  </si>
  <si>
    <t>642*0,05 = 32,100 [A]</t>
  </si>
  <si>
    <t>113188</t>
  </si>
  <si>
    <t>ODSTRANĚNÍ KRYTU ZPEVNĚNÝCH PLOCH Z DLAŽDIC, ODVOZ DO 20KM</t>
  </si>
  <si>
    <t xml:space="preserve">Demolice - Vybourání chodníčku - Vybourání cementobetonové zámkové dlažby v tl. 60mm,  včetně odvozu a uložení na skládku zhotovitele (zhotovitel v ceně zohlední skutečné náklady na dopravu na místo uložení).
Zhotovitel zohlední možnost odkupu a případně využití na stavbě.
(Rozměry odečteny z grafického programu AutoCad dle výkresu C.1.1.02)
=2,300*1,500*0,060
=0,207m3*2,300t/m3=0,476t</t>
  </si>
  <si>
    <t>2,3*1,5*0,06 = 0,207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</si>
  <si>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</si>
  <si>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113328</t>
  </si>
  <si>
    <t>ODSTRANĚNÍ PODKLADŮ ZPEVNĚNÝCH PLOCH Z KAMENIVA NESTMEL, ODVOZ DO 20KM</t>
  </si>
  <si>
    <t>Demolice - Vybourání stávajícího souvrství vozovky – Odstranění nezpevněných podkladních vrstev vozovky tl. 300mm, včetně odvozu a uložení suti na skládku zhotovitele (zhotovitel v ceně zohlední skutečné náklady na dopravu na místo uložení).
(Plocha vypočtena pomocí grafického programu AutoCad dle výkresu C.1.1.02)
=(287m2+345m2)*0,300
=189,600m3*1,900t/m3=360,240t</t>
  </si>
  <si>
    <t>(287+345)*0,3 = 189,600 [A]</t>
  </si>
  <si>
    <t>Demolice - Vybourání chodníčku - Vybourání podkladních nezpevněných vrstev zámkové dlažby v tl. 190mm, včetně odvozu a uložení na skládku zhotovitele (zhotovitel v ceně zohlední skutečné náklady na dopravu na místo uložení).
(Rozměry odečteny z grafického programu AutoCad dle výkresu C.1.1.02)
=2,300*1,500*0,190
=0,656m3*1,900t/m3=1,245t</t>
  </si>
  <si>
    <t>2,3*1,5*0,19 = 0,656 [A]</t>
  </si>
  <si>
    <t>11352</t>
  </si>
  <si>
    <t>ODSTRANĚNÍ CHODNÍKOVÝCH A SILNIČNÍCH OBRUBNÍKŮ BETONOVÝCH</t>
  </si>
  <si>
    <t>Demolice - Vybourání chodníčku - Vybourání chodníkových obrub lemující zámkovou dlažbu, liniové vpusti, včetně jejich betonového lože, odvozu a uložení na skládku zhotovitele (zhotovitel v ceně zohlední skutečné náklady na dopravu na místo uložení).
(Rozměry odečteny z grafického programu AutoCad dle výkresu C.1.1.02)
=2*2,300+1,500*2+2,000
=9,600m*0,100m*0,250m*2,300t/m3=0,552t</t>
  </si>
  <si>
    <t>2*2,3+1,5*2+2 = 9,600 [A]</t>
  </si>
  <si>
    <t>113766</t>
  </si>
  <si>
    <t>FRÉZOVÁNÍ DRÁŽKY PRŮŘEZU DO 800MM2 V ASFALTOVÉ VOZOVCE</t>
  </si>
  <si>
    <t xml:space="preserve">Konstrukce vozovky silnice a MK - Úprava spar na obrusné vrstvě - Na styku stávajících  a nových obrusných vrstev, u napojení místní komunikace na jízdní pás, nad rubem opěr mostu, podél říms a římsových náběhů - Obrusná vrstva bude profrézována 40x20mm, spára bude vyfoukána od zbytků živice.
(Rozměry odečteny z grafického programu AutoCad dle výkresu C.1.1.02)
=5,500+5,870+30,100+14,000+5,500+5,500+16,490+41,880</t>
  </si>
  <si>
    <t>5,5+5,87+30,1+14+5,5+5,5+16,49+41,88 = 124,840 [A]</t>
  </si>
  <si>
    <t>Položka zahrnuje:
- veškerou manipulaci s vybouranou sutí a s vybouranými hmotami vč. uložení na skládku.
Položka nezahrnuje:
- x</t>
  </si>
  <si>
    <t>12110</t>
  </si>
  <si>
    <t>SEJMUTÍ ORNICE NEBO LESNÍ PŮDY</t>
  </si>
  <si>
    <t>Příprava území – Odhumusování plochy v tl. 100mm, která bude zasažena výkopovými pracemi a úpravou terénu, včetně odvozu na skládku zhotovitele (zhotovitel v ceně zohlední skutečné náklady na dopravu na místo uložení), po dohodě s investorem a po prokázání vhodnosti je možné použít na opětovné ohumusování.
(Plochy vypočteny pomocí grafického programu AutoCad dle výkresu C.1.1.02)
=(60m2+170m2+107m2+83m2+78m2+49m2+19m2)*0,10m
=56,600m3*2,000t/m3=113,200t</t>
  </si>
  <si>
    <t>(60+170+107+83+78+49+19)*0,1 = 56,600 [A]</t>
  </si>
  <si>
    <t xml:space="preserve">Položka zahrnuje:
- sejmutí ornice bez ohledu na tloušťku vrstvy
-  její vodorovnou dopravu
Položka nezahrnuje:
- uložení na trvalou skládku</t>
  </si>
  <si>
    <t>123738</t>
  </si>
  <si>
    <t>ODKOP PRO SPOD STAVBU SILNIC A ŽELEZNIC TŘ. I, ODVOZ DO 20KM</t>
  </si>
  <si>
    <t xml:space="preserve">Demolice - Odtěžení zeminy -  Výkopové práce v zemině, tř.I, včetně zazubení svahů silničního tělesa a případného pažení, čerpání, odvozu zeminy na skládku zhotovitele (zhotovitel v ceně zohlední skutečné náklady na dopravu na místo uložení)
(Rozměry odečteny z grafického programu AutoCad dle výkresu C.1.1.02)
Odtěžení zeminy potřebné pro zřízení nového souvrství vozovky
=(78,300*6,900*0,150)+22,90m2*0,150+196m2*0,150
Odtěžení zeminy potřebné pro výměnu aktivní zóny
=(78,300*6,900*0,500)+22,90m2*0,500+196m2*0,500
Odtěžení zeminy pro revizní šachty trativodů
=2*(2,000*2,000*1,750)
Odtěžení zeminy potřebné pro rigoly se žlabovkami
=(20,800+10,200)*1,000*0,350
Odtěžení zeminy potřebné pro sjezdy
=((4,000*3,400)+(12,000*4,800))*0,200
=532,551m3*2,000t/m3=1065,101t</t>
  </si>
  <si>
    <t>((78,3*6,9*0,15)+22,9*0,15+196*0,15)+((78,3*6,9*0,5)+22,9*0,5+196*0,5)+(2*(2*2*1,75))+((20,8+10,2)*1*0,35)+(((4*3,4)+(12*4,8))*0,2) = 532,551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</si>
  <si>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</si>
  <si>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12970</t>
  </si>
  <si>
    <t>ČIŠTĚNÍ KANALIZAČNÍCH ŠACHET</t>
  </si>
  <si>
    <t>Pročištění dešťové kanalizace - Pročištění revizních šachet dešťové kanalizace od usazenin, včetně odvozu, uložení suti na skládku zhotovitele (zhotovitel v ceně zohlední skutečné náklady na dopravu na místo uložení) a poplatku za likvidaci.
(Počty odečteny z grafického programu AutoCad dle výkresu C.1.1.02)
=2</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</si>
  <si>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</si>
  <si>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12980</t>
  </si>
  <si>
    <t>ČIŠTĚNÍ ULIČNÍCH VPUSTÍ</t>
  </si>
  <si>
    <t>Pročištění uliční vpusti - Pročištění uliční vpusti situované v křižovatce, včetně odvozu, uložení suti na skládku zhotovitele (zhotovitel v ceně zohlední skutečné náklady na dopravu na místo uložení) a poplatku za likvidaci.
(Počty odečteny z grafického programu AutoCad dle výkresu C.1.1.02)
=1</t>
  </si>
  <si>
    <t>129945</t>
  </si>
  <si>
    <t>ČIŠTĚNÍ POTRUBÍ DN DO 300MM</t>
  </si>
  <si>
    <t>Pročištění dešťové kanalizace - Pročištění potrubí DN=200mm od usazenin tlakovou vodou, včetně odvozu, uložení suti na skládku zhotovitele (zhotovitel v ceně zohlední skutečné náklady na dopravu na místo uložení) a poplatku za likvidaci.
(Rozměry odečteny z grafického programu AutoCad dle výkresu C.1.1.02)
=50</t>
  </si>
  <si>
    <t>50 = 50,000 [A]</t>
  </si>
  <si>
    <t>17120</t>
  </si>
  <si>
    <t>ULOŽENÍ SYPANINY DO NÁSYPŮ A NA SKLÁDKY BEZ ZHUTNĚNÍ</t>
  </si>
  <si>
    <t>Příprava území - Uložení zeminy na skládku zhotovitele.
(Viz položka č. 12110, 123738)
=56,60m3+532,551m3</t>
  </si>
  <si>
    <t>56,6+532,551 = 589,151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</si>
  <si>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</si>
  <si>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17180</t>
  </si>
  <si>
    <t>ULOŽENÍ SYPANINY DO NÁSYPŮ Z NAKUPOVANÝCH MATERIÁLŮ</t>
  </si>
  <si>
    <t xml:space="preserve">Sanace podloží vozovky silnice  - Kamenitá sypanina z drceného kameniva fr. 0/250mm v tl. 500mm
Pokud by nebyly splněny požadované parametry na zemní pláni - bude přistoupeno k návrhu sanace aktivní zóny na základě naměřených výsledků zatěžovacích zkoušek. Na základě návrhu sanace proveden nejprve zkušební zkušení úsek. Rozměr zkušebního úseku určí TDI. Počet zkoušek určí TDI (vzhledem ke krátkému úseku silnice - předpoklad 6 zkušebních míst).
(Plochy vypočteny pomocí grafického programu AutoCad dle výkresu C.1.1.02; C.1.1.05; C1.1.06)
=(340,00m2+381,70m2)*0,500</t>
  </si>
  <si>
    <t>(340+381,7)*0,5 = 360,850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</si>
  <si>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</si>
  <si>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17380</t>
  </si>
  <si>
    <t>ZEMNÍ KRAJNICE A DOSYPÁVKY Z NAKUPOVANÝCH MATERIÁLŮ</t>
  </si>
  <si>
    <t>Konstrukce vozovky silnice a MK - Dosypávka zemního tělesa za obrubou ze zeminy vhodné do násypového tělesa z nenamrzavého materiálu, včetně terénních úprav do požadovaného tvaru zemního tělesa a příkopů, včetně nákupu materiálu a dovozu.
(Plochy a rozměry vypočteny pomocí grafického programu AutoCad dle výkresu C.1.1.02; C.1.1.05; C1.1.06)
=(4,400+38,300+24,000)*0,25m2</t>
  </si>
  <si>
    <t>(4,4+38,3+24)*0,25 = 16,675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</si>
  <si>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</si>
  <si>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Úprava území – Nákup a dovoz humózní zeminy  
(Plochy vypočteny pomocí grafického programu AutoCad dle výkresu C.1.1.02)
=321m2*1,2*0,100</t>
  </si>
  <si>
    <t>321*1,2*0,1 = 38,520 [A]</t>
  </si>
  <si>
    <t>17581</t>
  </si>
  <si>
    <t>OBSYP POTRUBÍ A OBJEKTŮ Z NAKUPOVANÝCH MATERIÁLŮ</t>
  </si>
  <si>
    <t>Trativod - Obsyp revizních šachet trativodu ze štěrkodrti fr. 0/63mm, včetně terénních úprav do požadovaného tvaru zemního tělesa a příkopů, včetně nákupu materiálu a dovozu.
(Rozměry odečteny z grafického programu AutoCad dle výkresu C.1.1.02)
=2*(2,000*2,000*1,750)-2*(3,14*0,300*0,300*1,500)</t>
  </si>
  <si>
    <t>2*(2*2*1,75)-2*(3,14*0,3*0,3*1,5) = 13,152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</si>
  <si>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</si>
  <si>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18110</t>
  </si>
  <si>
    <t>ÚPRAVA PLÁNĚ SE ZHUTNĚNÍM V HORNINĚ TŘ. I</t>
  </si>
  <si>
    <t xml:space="preserve">Sanace podloží vozovky silnice  - Úprava parapláně včetně hutnění v zeminách tř.I (silniční těleso).
(Plochy vypočteny pomocí grafického programu AutoCad dle výkresu C.1.1.02; C.1.1.05; C1.1.06)
=330,20m2+374,50m2</t>
  </si>
  <si>
    <t>330,2+374,5 = 704,700 [A]</t>
  </si>
  <si>
    <t>Položka zahrnuje:
- úpravu pláně včetně vyrovnání výškových rozdílů. Míru zhutnění určuje projekt.
Položka nezahrnuje:
- x</t>
  </si>
  <si>
    <t>Konstrukce chodníku - Úprava zemní pláně včetně hutnění v zeminách tř. I (těleso chodníku).
(Plochy vypočteny pomocí grafického programu AutoCad dle výkresu C.1.1.02)
=1,500*2,000</t>
  </si>
  <si>
    <t>1,5*2 = 3,000 [A]</t>
  </si>
  <si>
    <t>18120</t>
  </si>
  <si>
    <t>ÚPRAVA PLÁNĚ SE ZHUTNĚNÍM V HORNINĚ TŘ. II</t>
  </si>
  <si>
    <t>Konstrukce vozovky silnice a MK - Úprava zemní pláně včetně hutnění v zeminách tř. II (sanace z kamenité sypaniny).
(Plochy vypočteny pomocí grafického programu AutoCad dle výkresu C.1.1.02; C.1.1.05; C1.1.06)
=346,50m2+386,50m2</t>
  </si>
  <si>
    <t>346,5+386,5 = 733,000 [A]</t>
  </si>
  <si>
    <t>18215</t>
  </si>
  <si>
    <t>ÚPRAVA POVRCHŮ SROVNÁNÍM ÚZEMÍ V TL DO 0,50M</t>
  </si>
  <si>
    <t>Úprava území – Svahování silničního tělesa a urovnání přilehlého terénu dotčeného stavbou
(Plochy vypočteny pomocí grafického programu AutoCad dle výkresu C.1.1.02)
=321m2*1,2</t>
  </si>
  <si>
    <t>321*1,2 = 385,200 [A]</t>
  </si>
  <si>
    <t xml:space="preserve">Položka zahrnuje:
-  úpravu pláně včetně vyrovnání výškových rozdílů
Položka nezahrnuje:
- x</t>
  </si>
  <si>
    <t>18221</t>
  </si>
  <si>
    <t>ROZPROSTŘENÍ ORNICE VE SVAHU V TL DO 0,10M</t>
  </si>
  <si>
    <t>Úprava území – Rozprostření humózní zeminy v tl 100mm včetně urovnání 
(Plochy vypočteny pomocí grafického programu AutoCad dle výkresu C.1.1.02)
=321m2*1,2</t>
  </si>
  <si>
    <t>Položka zahrnuje:
- nutné přemístění ornice z dočasných skládek vzdálených do 50m
- rozprostření ornice v předepsané tloušťce ve svahu přes 1:5
Položka nezahrnuje:
- x</t>
  </si>
  <si>
    <t>18241</t>
  </si>
  <si>
    <t>ZALOŽENÍ TRÁVNÍKU RUČNÍM VÝSEVEM</t>
  </si>
  <si>
    <t>Úprava území – Založení trávníku ručním výsevem protierozní směsi, včetně uválcování a 1 pokosení 
(Plochy vypočteny pomocí grafického programu AutoCad dle výkresu C.1.1.02)
=321m2*1,2</t>
  </si>
  <si>
    <t>Položka zahrnuje:
- dodání předepsané travní směsi, její výsev na ornici, zalévání, první pokosení, to vše bez ohledu na sklon terénu
Položka nezahrnuje:
- x</t>
  </si>
  <si>
    <t>18245</t>
  </si>
  <si>
    <t>ZALOŽENÍ TRÁVNÍKU ZATRAVŇOVACÍ TEXTILIÍ (ROHOŽÍ)</t>
  </si>
  <si>
    <t xml:space="preserve">Úprava území – Opevnění svahu silničního tělesa  ve sklonu 1:1,25 pomocí rohoží z kokosových vláken. Rohože budou ke svahu kotveny pomocí dřevěných kolíků min. dl. 350mm, umístěných v rastru 1,000x1,000m.
(Plochy vypočteny pomocí grafického programu AutoCad dle výkresu C.1.1.02)
=37,00m2*1,3</t>
  </si>
  <si>
    <t>37*1,3 = 48,100 [A]</t>
  </si>
  <si>
    <t>Položka zahrnuje
- dodání a položení předepsané zatravňovací textilie bez ohledu na sklon terénu, zalévání, první pokosení
Položka nezahrnuje:
- x</t>
  </si>
  <si>
    <t>18247</t>
  </si>
  <si>
    <t>OŠETŘOVÁNÍ TRÁVNÍKU</t>
  </si>
  <si>
    <t>Úprava území – Kosení, odplevelení a zálivka trávníků po dobu dle požadavků investora a smlouvy o dílo 
(Plochy vypočteny pomocí grafického programu AutoCad dle výkresu C.1.1.02)
=321m2*1,2</t>
  </si>
  <si>
    <t>Položka zahrnuje:
- pokosení se shrabáním, naložení shrabků na dopravní prostředek, s odvozem a se složením, to vše bez ohledu na sklon terénu
- nutné zalití a hnojení
Položka nezahrnuje:
- x</t>
  </si>
  <si>
    <t>18481</t>
  </si>
  <si>
    <t>OCHRANA STROMŮ BEDNĚNÍM</t>
  </si>
  <si>
    <t>Příprava území – Ochrana stromů v obvodu stavby dřevěným bedněním včetně jejich následného odstranění, odvozu a uložení na skládku zhotovitele (zhotovitel v ceně zohlední skutečné náklady na dopravu na místo uložení), zůstává zhotoviteli.
(Určeno dle prohlídky na místě stavby a geodetického zaměření stávajícího stavu)
=3*(2,000*4*0,500)</t>
  </si>
  <si>
    <t>3*(2*4*0,5) = 12,000 [A]</t>
  </si>
  <si>
    <t>Položka zahrnuje:
- veškerý materiál, výrobky a polotovary, včetně mimostaveništní a vnitrostaveništní dopravy (rovněž přesuny), včetně naložení a složení, případně s uložením
Položka nezahrnuje:
- x</t>
  </si>
  <si>
    <t>Základy</t>
  </si>
  <si>
    <t>21197</t>
  </si>
  <si>
    <t>OPLÁŠTĚNÍ ODVODŇOVACÍCH ŽEBER Z GEOTEXTILIE</t>
  </si>
  <si>
    <t>Trativod - Filtrační netkaná geotextílie 300g/m2.
(Rozměry odečteny z grafického programu AutoCad dle výkresu C.1.1.02; C1.1.05; C.1.1.06)
=((24,500+27,600)*2,900+34,600*1,500)</t>
  </si>
  <si>
    <t>((24,5+27,6)*2,9+34,6*1,5) = 202,990 [A]</t>
  </si>
  <si>
    <t>Položka zahrnuje:
- dodávku a uložení předepsané fólie včetně potřebných přesahů
- mimostaveništní a vnitrostaveništní dopravu 
Položka nezahrnuje:
- x
Způsob měření:
- přesahy se nezapočítávají do výměry</t>
  </si>
  <si>
    <t>212635</t>
  </si>
  <si>
    <t>TRATIVODY KOMPL Z TRUB Z PLAST HM DN DO 150MM, RÝHA TŘ I</t>
  </si>
  <si>
    <t>Trativod - Trativodní žebro o šířce 0,400m a výšce 0,350-1,050m. Drenážní žebro bude vždy tvořeno - drenážní troubou DN=150mm vhodnou do dynamicky zatížených konstrukcí, která bude uložena na podkladní beton C12/15-X0 tl. 100mm, drenážní trouba bude obsypána štěrkem fr. 11/22mm, včetně případného zavíčkování konců drenážní trouby a zemních prací (výkop, odvoz, uložení na skládku zhotovitele, poplatku za likvidaci).
(Rozměry odečteny z grafického programu AutoCad dle výkresu C.1.1.02)
=24,500+27,600+34,600</t>
  </si>
  <si>
    <t>24,5+27,6+34,6 = 86,700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</si>
  <si>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</si>
  <si>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28997</t>
  </si>
  <si>
    <t>OPLÁŠTĚNÍ (ZPEVNĚNÍ) Z GEOTEXTILIE A GEOMŘÍŽOVIN</t>
  </si>
  <si>
    <t>Sanace podloží vozovky silnice - Separační / výztužná geotextílie - pevnost v tahu v příčném i podélném směru 80kN/m a odolnost proti protržení CBR-10kN.
(Plochy vypočteny pomocí grafického programu AutoCad dle výkresu C.1.1.02; C.1.1.05; C1.1.06)
=(330,20m2+115,300*0,750+374,50m2+146,400*0,750)</t>
  </si>
  <si>
    <t>(330,2+115,3*0,75+374,5+146,4*0,75) = 900,975 [A]</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</si>
  <si>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</si>
  <si>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Konstrukce chodníku - Separační / výztužná geotextílie - pevnost v tahu v příčném i podélném směru 80kN/m a odolnost proti protržení CBR-10kN.
(Plochy vypočteny pomocí grafického programu AutoCad dle výkresu C.1.1.02)
=1,500*2,000</t>
  </si>
  <si>
    <t>4</t>
  </si>
  <si>
    <t>Vodorovné konstrukce</t>
  </si>
  <si>
    <t>451314</t>
  </si>
  <si>
    <t>PODKLADNÍ A VÝPLŇOVÉ VRSTVY Z PROSTÉHO BETONU C25/30</t>
  </si>
  <si>
    <t>Konstrukce vozovky silnice a MK - V případě poškození betonové lože obrub a přídlažby u stávajících chodníků na konci úseku, bude lože obnoveno z betonu C25/30-XF3.
(Rozměry odečteny z grafického programu AutoCad dle výkresu C.1.1.02)
=(19,900+31,800)*0,10m2</t>
  </si>
  <si>
    <t>(19,9+31,8)*0,1 = 5,170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</si>
  <si>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</si>
  <si>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Konstrukce vozovky silnice a MK - Přídlažba na začátku úseku - Lože z prostého betonu C25/30-XF3 o minimální tloušťce 150mm.
(Plochy vypočteny pomocí grafického programu AutoCad dle výkresu C.1.1.02; C.1.1.05; C1.1.06)
=5,000*0,10m2</t>
  </si>
  <si>
    <t>5*0,1 = 0,500 [A]</t>
  </si>
  <si>
    <t>3</t>
  </si>
  <si>
    <t>Konstrukce chodníku - Líniový odvodňovač - Podkladní beton odvodňovače s bočními opěrkami z prostého betonu C25/30-XF3 o minimální tloušťce 100mm, včetně případného řezání a případných úprav styčných spár.
(Rozměry odečteny z grafického programu AutoCad dle výkresu C.1.1.02; C.1.1.05; C.1.1.06)
=2,000*0,10m2</t>
  </si>
  <si>
    <t>2*0,1 = 0,200 [A]</t>
  </si>
  <si>
    <t>46321</t>
  </si>
  <si>
    <t>ROVNANINA Z LOMOVÉHO KAMENE</t>
  </si>
  <si>
    <t>Úprava území – Opevnění svahu silničního tělesa ve sklonu 1:1 rovnaninou z lomového kamene tl. 0,600m. Hmotnost jednotlivých kamenů 200-250kg/ks + vyklínování menšími kameny
(Plochy vypočteny pomocí grafického programu AutoCad dle výkresu C.1.1.02)
=12,00m2*1,4*0,600</t>
  </si>
  <si>
    <t>12*1,4*0,6 = 10,080 [A]</t>
  </si>
  <si>
    <t xml:space="preserve">Položka zahrnuje:
- dodávku a vyrovnání lomového kamene předepsané frakce do předepsaného tvaru
-  včetně mimostaveništní a vnitrostaveništní dopravy
- není-li v zadávací dokumentaci uvedeno jinak, jedná se o nakupovaný materiál
Položka nezahrnuje:
- x</t>
  </si>
  <si>
    <t>5</t>
  </si>
  <si>
    <t>Komunikace</t>
  </si>
  <si>
    <t>56330</t>
  </si>
  <si>
    <t>VOZOVKOVÉ VRSTVY ZE ŠTĚRKODRTI</t>
  </si>
  <si>
    <t>Konstrukce chodníku - Štěrkodrť ŠDa 0/63 tl. 150mm (ŠD nebude zahliněná). 
(Plochy vypočteny pomocí grafického programu AutoCad dle výkresu C.1.1.02)
=1,500*2,000*0,150</t>
  </si>
  <si>
    <t>1,5*2*0,15 = 0,450 [A]</t>
  </si>
  <si>
    <t>Položka zahrnuje:
- dodání kameniva předepsané kvality a zrnitosti
- rozprostření a zhutnění vrstvy v předepsané tloušťce
- zřízení vrstvy bez rozlišení šířky, pokládání vrstvy po etapách
Položka nezahrnuje:
- postřiky, nátěry</t>
  </si>
  <si>
    <t>Konstrukce vozovky silnice a MK - Štěrkodrť ŠDa 0/63 tl. 150mm (pro výpočet uvažována tl. 180mm z důvodu nadvýšení při rozdílu příčného sklonu 2,5 a 3,0%).
(Plochy vypočteny pomocí grafického programu AutoCad dle výkresu C.1.1.02; C.1.1.05; C1.1.06)
=(346,50m2+386,50m2)*0,180</t>
  </si>
  <si>
    <t>(346,5+386,5)*0,18 = 131,940 [A]</t>
  </si>
  <si>
    <t xml:space="preserve">Konstrukce vozovky silnice a MK -  Štěrkodrť ŠDa 0/63 tl. 150mm (ŠD nebude zahliněná). 
(Plochy vypočteny pomocí grafického programu AutoCad dle výkresu C.1.1.02; C.1.1.05; C1.1.06)
=(310,10m2+360,50m2)*0,150</t>
  </si>
  <si>
    <t>(310,1+360,5)*0,15 = 100,590 [A]</t>
  </si>
  <si>
    <t>56334</t>
  </si>
  <si>
    <t>VOZOVKOVÉ VRSTVY ZE ŠTĚRKODRTI TL. DO 200MM</t>
  </si>
  <si>
    <t>Konstrukce vozovky sjezdů – Nezpevněné sjezdy z nakupovaného materiálu ze štěrkodrti fr. 0/32mm, tl.200mm + hutnění.
(Plochy vypočteny pomocí grafického programu AutoCad dle výkresu C.1.1.02)
=13,80m2+45,50m2</t>
  </si>
  <si>
    <t>13,8+45,5 = 59,300 [A]</t>
  </si>
  <si>
    <t>56933</t>
  </si>
  <si>
    <t>ZPEVNĚNÍ KRAJNIC ZE ŠTĚRKODRTI TL. DO 150MM</t>
  </si>
  <si>
    <t>Konstrukce vozovky silnice a MK - Nezpevněná krajnice z nakupovaného materiálu ze štěrkodrti fr. 0/32mm, tl.150mm + hutnění.
(Plochy vypočteny pomocí grafického programu AutoCad dle výkresu C.1.1.02)
=2,10m2+2,30m2+6,80m2+4,80m2+2,10m2</t>
  </si>
  <si>
    <t>2,1+2,3+6,8+4,8+2,1 = 18,100 [A]</t>
  </si>
  <si>
    <t>Položka zahrnuje:
- dodání kameniva předepsané kvality a zrnitosti
- očištění podkladu
- uložení kameniva dle předepsaného technologického předpisu, zhutnění vrstvy v předepsané tloušťce
- zřízení vrstvy bez rozlišení šířky, pokládání vrstvy po etapách,
Položka nezahrnuje:
- x</t>
  </si>
  <si>
    <t>572123</t>
  </si>
  <si>
    <t>INFILTRAČNÍ POSTŘIK Z EMULZE DO 1,0KG/M2</t>
  </si>
  <si>
    <t>Konstrukce vozovky silnice a MK - Infiltrační postřik kationaktivní emulzí PI-E (1,00kg/m2).
(Plochy vypočteny pomocí grafického programu AutoCad dle výkresu C.1.1.02; C.1.1.05; C1.1.06)
=310,10m2+360,50m2</t>
  </si>
  <si>
    <t>310,1+360,5 = 670,600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</si>
  <si>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</si>
  <si>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572213</t>
  </si>
  <si>
    <t>SPOJOVACÍ POSTŘIK Z EMULZE DO 0,5KG/M2</t>
  </si>
  <si>
    <t>Konstrukce vozovky silnice a MK - Spojovací postřik kationaktivní emulzí PS-E (0,40kg/m2). 
(Plochy vypočteny pomocí grafického programu AutoCad dle výkresu C.1.1.02; C.1.1.05; C1.1.06)
=698,00m2+45,10m2</t>
  </si>
  <si>
    <t>698+45,1 = 743,100 [A]</t>
  </si>
  <si>
    <t>574A34</t>
  </si>
  <si>
    <t>ASFALTOVÝ BETON PRO OBRUSNÉ VRSTVY ACO 11+ TL. 40MM</t>
  </si>
  <si>
    <t>Konstrukce vozovky silnice a MK - Asfaltový beton pro obrusné vrstvy ACO 11+ tl. 40mm. Obrusná vrstva bude položena na celou šířku vozovky, bez pracovní spáry v jejím středu.
(Plochy vypočteny pomocí grafického programu AutoCad dle výkresu C.1.1.02; C.1.1.05; C1.1.06)
=695,00m2</t>
  </si>
  <si>
    <t>695 = 695,000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</si>
  <si>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</si>
  <si>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</si>
  <si>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</si>
  <si>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Konstrukce vozovky silnice a MK - Asfaltový beton pro ložní vrstvy ACL 16+ tl. 60mm na mostě.
(Plochy vypočteny pomocí grafického programu AutoCad dle výkresu C.1.1.02; C.1.1.05; C1.1.06)
=45,10m2</t>
  </si>
  <si>
    <t>45,1 = 45,100 [A]</t>
  </si>
  <si>
    <t>574C66</t>
  </si>
  <si>
    <t>ASFALTOVÝ BETON PRO LOŽNÍ VRSTVY ACL 16+, 16S TL. 70MM</t>
  </si>
  <si>
    <t>Konstrukce vozovky silnice a MK - Asfaltový beton pro ložní vrstvy ACL 16+ tl. 70mm mimo most.
(Plochy vypočteny pomocí grafického programu AutoCad dle výkresu C.1.1.02; C.1.1.05; C1.1.06)
=300,00m2+353,00m2</t>
  </si>
  <si>
    <t>300+353 = 653,000 [A]</t>
  </si>
  <si>
    <t>58250</t>
  </si>
  <si>
    <t>DLÁŽDĚNÉ KRYTY Z BETONOVÝCH DLAŽDIC BEZ LOŽE</t>
  </si>
  <si>
    <t>Konstrukce vozovky silnice a MK - Přídlažba na začátku úseku - Přídlažba bude zhotovena z prefabrikátů o rozměru 500x250x100mm.
(Rozměry odečteny z grafického programu AutoCad dle výkresu C.1.1.02)
=5,000*0,250</t>
  </si>
  <si>
    <t>5*0,25 = 1,250 [A]</t>
  </si>
  <si>
    <t>Položka zahrnuje:
-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</si>
  <si>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582611</t>
  </si>
  <si>
    <t>KRYTY Z BETON DLAŽDIC SE ZÁMKEM ŠEDÝCH TL 60MM DO LOŽE Z KAM</t>
  </si>
  <si>
    <t xml:space="preserve">Konstrukce chodníku - Cementobetonová zámková dlažba tl. 60mm, včetně vyplnění spar jemným  křemičitým pískem, včetně lože dlažby z drti fr. 4/8mm
(Plochy vypočteny pomocí grafického programu AutoCad dle výkresu C.1.1.02)
=1,500*2,000</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</si>
  <si>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</si>
  <si>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8</t>
  </si>
  <si>
    <t>Potrubí</t>
  </si>
  <si>
    <t>86733</t>
  </si>
  <si>
    <t>CHRÁNIČKY Z TRUB OCEL PODÉL PŮLENÝCH DN DO 150MM</t>
  </si>
  <si>
    <t xml:space="preserve">Sanace podloží vozovky silnice - Zřízení chrániček pro ing. sítě, které kříží  silniční těleso (pouze v případě že budou ing. sítě obnaženy). Budou užity půlené chráničky (předpoklad DN 150), konkrétní typ dle požadavku správce dotčené sítě (O2).
(Rozměry odečteny z grafického programu AutoCad dle výkresu C.1.1.02)
=2*8,000+5,500</t>
  </si>
  <si>
    <t>2*8+5,5 = 21,500 [A]</t>
  </si>
  <si>
    <t xml:space="preserve">Položka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 opláštění dle dokumentace a nutné opravy opláštění při jeho poškození
Položka nezahrnuje:
- x</t>
  </si>
  <si>
    <t>86734</t>
  </si>
  <si>
    <t>CHRÁNIČKY Z TRUB OCELOVÝCH PODÉLNĚ PŮLENÝCH DN DO 200MM</t>
  </si>
  <si>
    <t xml:space="preserve">Sanace podloží vozovky silnice - Zřízení chrániček pro ing. sítě, které kříží  silniční těleso (pouze v případě že budou ing. sítě obnaženy). Budou užity půlené chráničky (předpoklad DN 200), konkrétní typ dle požadavku správce dotčené sítě (RWE).
(Rozměry odečteny z grafického programu AutoCad dle výkresu C.1.1.02)
=8,000</t>
  </si>
  <si>
    <t>8 = 8,000 [A]</t>
  </si>
  <si>
    <t>895111</t>
  </si>
  <si>
    <t>DRENÁŽNÍ ŠACHTICE NORMÁLNÍ Z BETON DÍLCŮ ŠN 60</t>
  </si>
  <si>
    <t xml:space="preserve">Trativod - Revizní šachty na trativodech 1x kontrolní + 1x vrcholová - Revizní šachty budou o vnitřním průměru DN 450mm, budou zhotoveny z ŽB prefabrikátů, s ŽB poklopem splňující zatížení D400. Prefabrikáty šachty budou zhotoveny z železobetonu C35/45-XF4. Vnější povrch na styku se zeminou bude opatřen nátěry proti zemní vlhkosti Np+2xNa. Spáry mezi šachtovými prefabrikáty budou zatěsněny TPT. Do šachet bude zapojeno vlastní drenážní potrubí. Šachty budou osazeny do lože z prostého betonu C25/30-XF3  min .tl. 150mm.
(Počty odečteny z grafického programu AutoCad dle výkresu C.1.1.02)
=1+1</t>
  </si>
  <si>
    <t>Položka zahrnuje:
- poklopy s rámem předepsaného materiálu a tvaru
- dodání a osazení předepsaných skruží požadovaného tvaru a vlastností, jejich skladování
- dopravu vnitrostaveništní i mimostaveništní
- výplň, těsnění a tmelení spár a spojů
- očištění a ošetření úložných ploch
- předepsané podkladní konstrukce
Položka nezahrnuje:
- x</t>
  </si>
  <si>
    <t>89536</t>
  </si>
  <si>
    <t>DRENÁŽNÍ VÝUSŤ Z PROST BETONU</t>
  </si>
  <si>
    <t>Trativod - Výústní objekt trativodu - Výtokové čelo o výšce 500mm, šířce 700mm a tloušťce 400mm z prostého betonu C30/37-XF4.
(Rozměry odečteny z grafického programu AutoCad dle výkresu C.1.1.02)
=0,700*0,500*0,400</t>
  </si>
  <si>
    <t>0,7*0,5*0,4 = 0,140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</si>
  <si>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
Položka nezahrnuje:
- x</t>
  </si>
  <si>
    <t>897543</t>
  </si>
  <si>
    <t>VPUSŤ ODVOD ŽLABŮ Z POLYMERBETONU SV. ŠÍŘKY DO 200MM</t>
  </si>
  <si>
    <t>Konstrukce chodníku - Líniový odvodňovač - Odvodňovač bude proveden z polymerbetonu a bude opatřen demontovatelnou litinovou mříží, kterou lze přikotvit. Odvodňovač bude šířky min. 200mm, délky 2,000m. 
(Počty odečteny z grafického programu AutoCad dle výkresu C.1.1.02)
=2</t>
  </si>
  <si>
    <t>Položka zahrnuje:
- dodávku a osazení předepsaného dílce včetně mříže
Položka nezahrnuje:
- předepsané podkladní konstrukce</t>
  </si>
  <si>
    <t>89922</t>
  </si>
  <si>
    <t>VÝŠKOVÁ ÚPRAVA MŘÍŽÍ</t>
  </si>
  <si>
    <t>Konstrukce vozovky silnice a MK - Výškové úprava mříží uličních vpustí.
(Určeno dle prohlídky na místě stavby, geodetického zaměření stávajícího stavu)
=1</t>
  </si>
  <si>
    <t>Položka zahrnuje:
- všechny nutné práce a materiály pro zvýšení nebo snížení zařízení (včetně nutné úpravy stávajícího povrchu vozovky nebo chodníku)
Položka nezahrnuje:
- x</t>
  </si>
  <si>
    <t>89923</t>
  </si>
  <si>
    <t>VÝŠKOVÁ ÚPRAVA KRYCÍCH HRNCŮ</t>
  </si>
  <si>
    <t>Konstrukce vozovky silnice a MK - Výškové úprava hrnců, inženýrských sítí.
(Určeno dle prohlídky na místě stavby, geodetického zaměření stávajícího stavu a SO 301)
=4</t>
  </si>
  <si>
    <t>4 = 4,000 [A]</t>
  </si>
  <si>
    <t>914122</t>
  </si>
  <si>
    <t>DOPRAVNÍ ZNAČKY ZÁKLADNÍ VELIKOSTI OCELOVÉ FÓLIE TŘ 1 - MONTÁŽ S PŘEMÍSTĚNÍM</t>
  </si>
  <si>
    <t xml:space="preserve">Dopravní značení a zařízení –  Svislé dopravní značení - Přesun a montáž stávajících dopravních značek včetně nerezového spojovacího materiálu třídy A4
(Počty značek dle výkresu C.1.1.03)
=8</t>
  </si>
  <si>
    <t>Položka zahrnuje:
- dopravu demontované značky z dočasné skládky
- osazení a montáž značky na místě určeném projektem
- nutnou opravu poškozených částí
Položka nezahrnuje:
- dodávku značky</t>
  </si>
  <si>
    <t>914123</t>
  </si>
  <si>
    <t>DOPRAVNÍ ZNAČKY ZÁKLADNÍ VELIKOSTI OCELOVÉ FÓLIE TŘ 1 - DEMONTÁŽ</t>
  </si>
  <si>
    <t>Dopravní značení a zařízení – Svislé dopravní značení - Demontáž zrušených stávajících svislých dopravních značek, včetně odvozu a uložení na skládku zhotovitele (zhotovitel v ceně zohlední skutečné náklady na dopravu na místo uložení), zůstává zhotoviteli. 
(Počty značek dle výkresu C.1.1.03)
=4</t>
  </si>
  <si>
    <t>Položka zahrnuje:
- odstranění, demontáž a odklizení materiálu s odvozem na předepsané místo
Položka nezahrnuje:
- x</t>
  </si>
  <si>
    <t>Dopravní značení a zařízení – Svislé dopravní značení - Demontáž přesouvaných svislých dopravních značek a dočasné uložení na stavbě 
(Počty značek dle výkresu C.1.1.03)
=8</t>
  </si>
  <si>
    <t>914921</t>
  </si>
  <si>
    <t>SLOUPKY A STOJKY DOPRAVNÍCH ZNAČEK Z OCEL TRUBEK DO PATKY - DODÁVKA A MONTÁŽ</t>
  </si>
  <si>
    <t xml:space="preserve">Dopravní značení a zařízení –  Svislé dopravní značení - Dodávka a montáž 
nových sloupků značek. Sloupky budou z ocelových žárově zinkovaných trubek DN70mm, s novými litinovými kotevními patkami, 4-mi kotevními šrouby (nerez závitová tyč, chemická kotva, nerez drobný spojovací materiál-třída A4) a novými základovými patkami z prostého betonu C25/30-XF3 o rozměru 400x400x800mm. Součástí dodávky  je i výkop pro betonáž základových patek.
(Počty sloupků dle výkresu C.1.1.03)
=4</t>
  </si>
  <si>
    <t>Položka zahrnuje:
- sloupky
- upevňovací zařízení
- osazení (betonová patka, zemní práce)
Položka nezahrnuje:
- x</t>
  </si>
  <si>
    <t xml:space="preserve">Dopravní značení a zařízení –  Svislé dopravní značení - Dodávka a montáž 
nových sloupků značek pro „Evidenční číslo mostu“. Sloupky budou z ocelových žárově zinkovaných trubek DN70mm, které budou následně přikotveny ke sloupkům mostního zábradlí pomocí nerezových pásků třídy A4
(Počty sloupků dle výkresu C.1.1.03)
=2</t>
  </si>
  <si>
    <t>914923</t>
  </si>
  <si>
    <t>SLOUPKY A STOJKY DZ Z OCEL TRUBEK DO PATKY DEMONTÁŽ</t>
  </si>
  <si>
    <t>Dopravní značení a zařízení – Svislé dopravní značení - Demontáž stávajících sloupků a patek, včetně odvozu a uložení na skládku zhotovitele (zhotovitel v ceně zohlední skutečné náklady na dopravu na místo uložení), zůstává zhotoviteli.
(Počty značek dle výkresu C.1.1.03)
=7</t>
  </si>
  <si>
    <t>7 = 7,000 [A]</t>
  </si>
  <si>
    <t>915221</t>
  </si>
  <si>
    <t>VODOR DOPRAV ZNAČ PLASTEM STRUKTURÁLNÍ NEHLUČNÉ - DOD A POKLÁDKA</t>
  </si>
  <si>
    <t xml:space="preserve">Dopravní značení a zařízení –  Vodorovné dopravní značení - Vodorovné dopravní značení provedené dle požadavku SUS pouze plastem – dvousložkový strukturální reflexní plast nanášený za studena. Včetně zdrsnění povrchu vozovky pomocí brokování.
(Rozměry odečteny z grafického programu AutoCad dle výkresu C.1.1.03)
=29,200*0,250/2</t>
  </si>
  <si>
    <t>29,2*0,25/2 = 3,650 [A]</t>
  </si>
  <si>
    <t>Položka zahrnuje:
- dodání a pokládku nátěrového materiálu
- předznačení a reflexní úpravu
Položka nezahrnuje:
- x
Způsob měření:
- měří se pouze natíraná plocha</t>
  </si>
  <si>
    <t>917223</t>
  </si>
  <si>
    <t>SILNIČNÍ A CHODNÍKOVÉ OBRUBY Z BETONOVÝCH OBRUBNÍKŮ ŠÍŘ 100MM</t>
  </si>
  <si>
    <t xml:space="preserve">Konstrukce chodníku - Betonové chodníkové obruby o rozměru 250x100x1000mm z betonu C35/45 – XF4, včetně osazení do betonového lože s bočními opěrami z  betonu C25/30-XF4 min. tl. 150mm, včetně řezání obrub a případných úprav styčných spár MC pro stupeň vlivu prostředí XF4.
(Rozměry odečteny z grafického programu AutoCad dle výkresu C.1.1.02)
=2*2,000*1,500</t>
  </si>
  <si>
    <t>2*2*1,5 = 6,000 [A]</t>
  </si>
  <si>
    <t>Položka zahrnuje:
- dodání a pokládku betonových obrubníků o rozměrech předepsaných zadávací dokumentací
- betonové lože i boční betonovou opěrku
Položka nezahrnuje:
- x</t>
  </si>
  <si>
    <t>917224</t>
  </si>
  <si>
    <t>SILNIČNÍ A CHODNÍKOVÉ OBRUBY Z BETONOVÝCH OBRUBNÍKŮ ŠÍŘ 150MM</t>
  </si>
  <si>
    <t>Konstrukce vozovky silnice a MK - Betonové silniční obruby o rozměru 250x150x1000mm, včetně osazení do betonového lože s bočními opěrami z betonu C25/30-XF3, včetně řezání obrub a případných úprav styčných spár MC pro stupeň vlivu prostředí XF4.
(Rozměry odečteny z grafického programu AutoCad dle výkresu C.1.1.02)
=32,500+6,500+10,500</t>
  </si>
  <si>
    <t>32,5+6,5+10,5 = 49,500 [A]</t>
  </si>
  <si>
    <t>Konstrukce vozovky silnice a MK - Betonové silniční obruby nájezdové o rozměru 150x150x1000mm, včetně osazení do betonového lože s bočními opěrami z betonu C25/30-XF3, včetně řezání obrub a případných úprav styčných spár MC pro stupeň vlivu prostředí XF4.
(Rozměry odečteny z grafického programu AutoCad dle výkresu C.1.1.02)
=6,000</t>
  </si>
  <si>
    <t>6 = 6,000 [A]</t>
  </si>
  <si>
    <t xml:space="preserve">Konstrukce vozovky silnice a MK -  Betonové silniční obruby náběhové o rozměru 150-250x150x1000mm, včetně osazení do betonového lože s bočními opěrami z betonu C25/30-XF3, včetně řezání obrub a případných úprav styčných spár MC pro stupeň vlivu prostředí XF4.
(Rozměry odečteny z grafického programu AutoCad dle výkresu C.1.1.02)
=4,000</t>
  </si>
  <si>
    <t>919113</t>
  </si>
  <si>
    <t>ŘEZÁNÍ ASFALTOVÉHO KRYTU VOZOVEK TL DO 150MM</t>
  </si>
  <si>
    <t>Demolice - Vybourání stávajícího souvrství vozovky – Nařezání obrusné vrstvy kotoučovou pilou do hloubky 150mm.
(Rozměry odečteny z grafického programu AutoCad dle výkresu C.1.1.02)
=5,000+5,850+30,100</t>
  </si>
  <si>
    <t>5+5,85+30,1 = 40,950 [A]</t>
  </si>
  <si>
    <t>Položka zahrnuje:
- řezání vozovkové vrstvy v předepsané tloušťce
- spotřeba vody
Položka nezahrnuje:
- x</t>
  </si>
  <si>
    <t>931326</t>
  </si>
  <si>
    <t>TĚSNĚNÍ DILATAČ SPAR ASF ZÁLIVKOU MODIFIK PRŮŘ DO 800MM2</t>
  </si>
  <si>
    <t xml:space="preserve">Konstrukce vozovky silnice a MK - Úprava spar na obrusné vrstvě - Na styku stávajících  a nových obrusných vrstev, u napojení místní komunikace na jízdní pás, nad rubem opěr mostu, podél říms a římsových náběhů - 
U spár budou předehřáty okolní plochy, provede se zalití modifikovanou asfaltovou zálivkou 40x20mm (dle ČSN EN 14188-1) s přelivem 60mm, provede se povápnění. 
(Rozměry odečteny z grafického programu AutoCad dle výkresu C.1.1.02)
=5,500+5,870+30,100+14,000+5,500+5,500+16,490+41,880</t>
  </si>
  <si>
    <t>Položka zahrnuje:
- dodávku a osazení předepsaného materiálu
- očištění ploch spáry před úpravou
- očištění okolí spáry po úpravě
Položka nezahrnuje:
- těsnící profil</t>
  </si>
  <si>
    <t>935222</t>
  </si>
  <si>
    <t>PŘÍKOPOVÉ ŽLABY Z BETON TVÁRNIC ŠÍŘ DO 900MM DO BETONU TL 100MM</t>
  </si>
  <si>
    <t>Rigoly - Betonové příkopové lichoběžníkové žlabovky š=650mm,včetně osazení do betonového lože s bočními opěrami z betonu C25/30-XF4 min. tl. 150mm, včetně řezání prefabrikátů a případných úprav styčných spár MC pro stupeň vlivu prostředí XF4.
(Rozměry odečteny z grafického programu AutoCad dle výkresu C.1.1.02)
=(5,000+13,650+10,200)</t>
  </si>
  <si>
    <t>(5+13,65+10,2) = 28,850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</si>
  <si>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</si>
  <si>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93811</t>
  </si>
  <si>
    <t>OČIŠTĚNÍ ASFALTOVÝCH VOZOVEK UMYTÍM VODOU</t>
  </si>
  <si>
    <t xml:space="preserve">Konstrukce vozovky silnice a MK -  Pokropení hotové obrusné vrstvy vodou - ověření odtokových poměrů.
(Plochy vypočteny pomocí grafického programu AutoCad dle výkresu C.1.1.02; C.1.1.05; C1.1.06)
=695,00m2</t>
  </si>
  <si>
    <t>Položka zahrnuje:
- očištění předepsaným způsobem
- odklizení vzniklého odpadu
Položka nezahrnuje:
- x</t>
  </si>
  <si>
    <t>967118</t>
  </si>
  <si>
    <t>VYBOURÁNÍ ČÁSTÍ KONSTRUKCÍ Z BETON DÍLCŮ S ODVOZEM DO 20KM</t>
  </si>
  <si>
    <t>Demolice - Vybourání zpevněného rigolu - Vybourání betonových žlabovek šířky 650mm, včetně betonového lože, odvozu a uložení na skládku zhotovitele (zhotovitel v ceně zohlední skutečné náklady na dopravu na místo uložení).
(Rozměry odečteny z grafického programu AutoCad dle výkresu C.1.1.02)
=5,000*0,650*0,250
=0,813m3*2,300t/m3=1,869t</t>
  </si>
  <si>
    <t>5*0,65*0,25 = 0,813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</si>
  <si>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</si>
  <si>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201</t>
  </si>
  <si>
    <t>MOST EV.Č.29932-2 PŘES STAROBUCKÝ POTOK</t>
  </si>
  <si>
    <t>Poplatky - Zemina, poplatek za likvidaci.
(Viz položky č. 131738, 264115, 264215, 264415, 26194, 26174, 26184, 124738)
=465,800t+9,798t+8,165t+3,337t+2,288t+2,288t+3,661t+65,000t</t>
  </si>
  <si>
    <t>465,8+9,798+8,165+3,337+2,288+2,288+3,661+65 = 560,337 [A]</t>
  </si>
  <si>
    <t>Poplatky - Vybouraný beton, poplatek za likvidaci.
(Viz položka č. 966842)
=7,00m*0,50m*0,20m*2,30t/m3</t>
  </si>
  <si>
    <t>7*0,5*0,2*2,3 = 1,610 [A]</t>
  </si>
  <si>
    <t>02920-R</t>
  </si>
  <si>
    <t>OSTATNÍ POŽADAVKY - OCHRANA ŽIVOTNÍHO PROSTŘEDÍ</t>
  </si>
  <si>
    <t>Příprava území – Odlov ryb z koryta vodoteče, dle požadavků Českého rybářského svazu - délka rozsahu 200,00m.
=1kpl</t>
  </si>
  <si>
    <t>029412-R</t>
  </si>
  <si>
    <t>OSTATNÍ POŽADAVKY - VYPRACOVÁNÍ MOSTNÍHO LISTU</t>
  </si>
  <si>
    <t>Mostní list. Součástí je předání dokumentace v tištěné podobě v počtu 5ks paré a předání dokumentace v digitální podobě v počtu 1ks (rozsah a uspořádání odpovídající podobě tištěné) v uzavřeném (PDF) a otevřeném formátu (DWG, XLS, DOC, apod.)</t>
  </si>
  <si>
    <t>029522-R</t>
  </si>
  <si>
    <t>OSTATNÍ POŽADAVKY - REVIZNÍ ZPRÁVY</t>
  </si>
  <si>
    <t>První hlavní prohlídka mostu. Součástí je předání dokumentace v tištěné podobě v počtu 4ks paré a předání dokumentace v digitální podobě v počtu 1ks (rozsah a uspořádání odpovídající podobě tištěné) v uzavřeném (PDF) a otevřeném formátu (DWG, XLS, DOC, apod.)</t>
  </si>
  <si>
    <t>11523</t>
  </si>
  <si>
    <t>PŘEVEDENÍ VODY POTRUBÍM DN 300 NEBO ŽLABY R.O. DO 1,0M</t>
  </si>
  <si>
    <t>Příprava území – Osazení 1x plastové trouby DN=300mm, dl. 16,00m (6kg/m') pro převedení kanalizace, včetně odstranění, odvozu a uložením na skládku zhotovitele, zůstává zhotoviteli.
(Rozměry odečteny z grafického programu AutoCad dle výkresů C.2.1.02.01-06)
=1*16,00m</t>
  </si>
  <si>
    <t>16 = 16,000 [A]</t>
  </si>
  <si>
    <t>Položka zahrnuje:
- převedení vody na povrchu
- zřízení, udržování a odstranění příslušného zařízení
Položka nezahrnuje:
- x
Způsob měření:
- převedení vody se uvádí buď průměrem potrubí (DN) nebo délkou rozvinutého obvodu žlabu (r.o.)</t>
  </si>
  <si>
    <t>11527</t>
  </si>
  <si>
    <t>PŘEV VOD NA POVRCHU POTR DN DO 1000MM NEBO ŽLAB R.O. DO 3,6M</t>
  </si>
  <si>
    <t>Příprava území – Osazení 2x plastové trouby DN=1000mm, dl. 22,00m (64kg/m'), včetně odstranění, odvozu a uložením na skládku zhotovitele, zůstává zhotoviteli.
(Rozměry odečteny z grafického programu AutoCad dle výkresů C.2.1.02.01-06)
=2*22,00m</t>
  </si>
  <si>
    <t>2*22 = 44,000 [A]</t>
  </si>
  <si>
    <t>124738</t>
  </si>
  <si>
    <t>VYKOPÁVKY PRO KORYTA VODOTEČÍ TŘ. I, ODVOZ DO 20KM</t>
  </si>
  <si>
    <t>Odstranění těsnících jílových zídek, včetně odvozu na skládku zhotovitele (zhotovitel v ceně zohlední skutečné náklady na dopravu na místo uložení).
(Rozměry odečteny z grafického programu AutoCad dle výkresů C.2.1.02.01-06)
=2*6,50m2*(1,00+2*1,50/2)m
=32,500m3*2,000t/m3=65,000t</t>
  </si>
  <si>
    <t>2*6,5*(1+2*1,5/2) = 32,500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</si>
  <si>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Položka nezahrnuje:
- uložení zeminy (na skládku, do násypu) ani poplatky za skládku, vykazují se v položce č.0141**</t>
  </si>
  <si>
    <t>131738</t>
  </si>
  <si>
    <t>HLOUBENÍ JAM ZAPAŽ I NEPAŽ TŘ. I, ODVOZ DO 20KM</t>
  </si>
  <si>
    <t>Příprava území – Výkop zeminy tř. I, včetně zazubení svahů a případného pažení, čerpání, odvozu na skládku zhotovitele (zhotovitel v ceně zohlední skutečné náklady na dopravu na místo uložení). Zhotovitel zohlední možnost odkupu a případně využití na stavbě.
(Rozměry odečteny z grafického programu AutoCad dle výkresů C.2.1.02.01-06)
=232,9m3
=232,900m3*2,000t/m3=465,800t</t>
  </si>
  <si>
    <t>232,9 = 232,900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</si>
  <si>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</si>
  <si>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Příprava území - Uložení zeminy na skládku zhotovitele.
(Viz položky č. 131738, 264115, 264215, 264415, 26194, 26174, 26184, 124738)
=232,900m3+4,899m3+4,083m3+1,669m3+1,144m3+1,144m3+1,830m3+32,500m3</t>
  </si>
  <si>
    <t>232,9+4,899+4,083+1,669+1,144+1,144+1,83+32,5 = 280,169 [A]</t>
  </si>
  <si>
    <t>17481</t>
  </si>
  <si>
    <t>ZÁSYP JAM A RÝH Z NAKUPOVANÝCH MATERIÁLŮ</t>
  </si>
  <si>
    <t>Přechodová oblast mostu - Štěrkodrť v přechodových oblastech mostu fr. 0/63mm, hutněno po vrstvách max. 300mm, ID=0,90; 100%PS.
(Rozměry odečteny z grafického programu AutoCad dle výkresů C.2.1.02.01-06)
= 5,50m*(4,20m2+4,30m2)+2*3,10m*0,40m2+4*0,80m/2*0,40m2+3,10m/2*(1,70m2+2,00m2)+(1,70m2+0,40m2+4,20m2)*(1,80m+3,60m)+(2,00m2+0,40m2+4,30m2)*(3,60m+3,60m)+(0,70m+0,50m/2)*0,40m2+(1,30m+0,50m/2)*0,40m2+(1,80m+1,40m/2)*1,70m2+0,55m*3,40m2+0,55m*3,60m2+(1,30m+0,50m/2)*0,40m2+(1,80m+1,50m/2)*2,00m2+1,30m*2,00m+(1,90m+0,40m)*0,40m2+(2,90m+1,50m/2)*2,00m2</t>
  </si>
  <si>
    <t>5,5*(4,2+4,3)+2*3,1*0,4+4*0,8/2*0,4+3,1/2*(1,7+2)+(1,7+0,4+4,2)*(1,8+3,6)+(2+0,4+4,3)*(3,6+3,6)+(0,7+0,5)*0,4+(1,3+0,5)*0,4+(1,8+1,4)*1,7+0,55*3,4+0,55*3,6+(1,3+0,5)*0,4+(1,8+1,5)*2+1,3*2+(1,9+0,4)*0,4+(2,9+1,5/2)*2 = 166,495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</si>
  <si>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</si>
  <si>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Zásyp na líci křídel + zásyp v okolí mostu - Zemina vhodná do násypu - hutněno po vrstvách max. 300mm, ID=0,80; 95%PS.
(Rozměry odečteny z grafického programu AutoCad dle výkresů C.2.1.02.01-06)
= 4,80m2*0,40m+3,30m*0,40m2+0,40m+0,40m*0,80m2+0,80m*10,40m2+7,00m*0,40m2+7,20m*0,20m2+2,30m/2*1,00m2+4,00m*1,00m2+0,70m*15,20m2+7,90m*0,40m2+6,00m*0,10m2+5,00m*1,10m2</t>
  </si>
  <si>
    <t>4,8*0,4+3,3*0,4+0,4+0,4*0,8+0,8*10,4+7*0,4+7,2*0,2+2,3/2*1+4*1+0,7*15,2+7,9*0,4+6*0,1+5*1,1 = 41,570 [A]</t>
  </si>
  <si>
    <t>17780</t>
  </si>
  <si>
    <t>ZEMNÍ HRÁZKY Z NAKUPOVANÝCH MATERIÁLŮ</t>
  </si>
  <si>
    <t>Příprava území – Zřízení jílových těsnících zídek na návodní a povodní straně, včetně výběru vhodného materiálu.
(Rozměry odečteny z grafického programu AutoCad dle výkresů C.2.1.02.01-06)
=2*6,50m2*(1,00+2*1,50/2)m</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</si>
  <si>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</si>
  <si>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Založení - Úprava zhutnění základové spáry v zeminách tř. I
(Rozměry odečteny z grafického programu AutoCad dle výkresů C.2.1.02.01-06)
=2*3,20m*8,60m</t>
  </si>
  <si>
    <t>2*3,2*8,6 = 55,040 [A]</t>
  </si>
  <si>
    <t>21331</t>
  </si>
  <si>
    <t>DRENÁŽNÍ VRSTVY Z BETONU MEZEROVITÉHO (DRENÁŽNÍHO)</t>
  </si>
  <si>
    <t>Přechodová oblast mostu - Obsyp drenáže z mezerovitého betonu MCB8
(Rozměry odečteny z grafického programu AutoCad dle výkresů C.2.1.02.01-06)
=2*0,50m2*5,20m</t>
  </si>
  <si>
    <t>2*0,5*5,2 = 5,200 [A]</t>
  </si>
  <si>
    <t>Položka zahrnuje:
- dodávku předepsaného materiálu pro drenážní vrstvu, včetně mimostaveništní a vnitrostaveništní dopravy
- provedení drenážní vrstvy předepsaných rozměrů a předepsaného tvaru
Položka nezahrnuje:
- x</t>
  </si>
  <si>
    <t>21341</t>
  </si>
  <si>
    <t>DRENÁŽNÍ VRSTVY Z PLASTBETONU (PLASTMALTY)</t>
  </si>
  <si>
    <t>Izolace – Drerážní plastbeton š. 150mm a tl. 35mm.
(Rozměry odečteny z grafického programu AutoCad dle výkresů C.2.1.02.01-06)
=7,50m*0,15m*0,035m</t>
  </si>
  <si>
    <t>7,5*0,15*0,035 = 0,039 [A]</t>
  </si>
  <si>
    <t>22694</t>
  </si>
  <si>
    <t>ZÁPOROVÉ PAŽENÍ Z KOVU DOČASNÉ</t>
  </si>
  <si>
    <t>Pažící záporová stěna - Ocelové válcované nosníky HEB 140, 160, 200 vložené do předvrtaných otvorů O300mm, včetně zabetonování konců z prostého betonu C25/30, včetně odstranění, odvozu a uložení na skládku zhotovitele (zhotovitel v ceně zohlední skutečné náklady na dopravu na místo uložení), zůstává zhotoviteli.
(Rozměry odečteny z grafického programu AutoCad dle výkresů C.2.1.02.01-06)
=5ks*2,90m*0,034t/m+15ks*6,00m*0,043t/m+(4ks*6,00m+4ks*9,00m)*0,061t/m</t>
  </si>
  <si>
    <t>5*2,9*0,034+15*6*0,043+(4*6+4*9)*0,061 = 8,023 [A]</t>
  </si>
  <si>
    <t>Položka zahrnuje:
- opotřebení ocelových zápor
- jejich osazení do připravených vrtů včetně zabetonování konců a obsypu, případně jejich zaberanění ,
- odstranění.
Položka nezahrnuje:
- vrty
Způsob měření:
- ocelová převázka se započítává do výsledné hmotnosti</t>
  </si>
  <si>
    <t>22695A</t>
  </si>
  <si>
    <t>VÝDŘEVA ZÁPOROVÉHO PAŽENÍ DOČASNÁ (PLOCHA)</t>
  </si>
  <si>
    <t>Pažící záporová stěna - Výdřeva záporového pažení, včetně odstranění, odvozu a uložení na skládku zhotovitele (zhotovitel v ceně zohlední skutečné náklady na dopravu na místo uložení), zůstává zhotoviteli.
(Rozměry odečteny z grafického programu AutoCad dle výkresů C.2.1.02.01-06)
= 8ks*0,75m*3,00m+6ks*1,00m*3,00m+3ks*1,50m*1,40m</t>
  </si>
  <si>
    <t>8*0,75*3+6*1*3+3*1,5*1,4 = 42,300 [A]</t>
  </si>
  <si>
    <t xml:space="preserve">Položka zahrnuje:
- osazení pažin bez ohledu na druh
- jejich opotřebení 
-  odstranění
Položka nezahrnuje:
- x</t>
  </si>
  <si>
    <t>227821</t>
  </si>
  <si>
    <t>MIKROPILOTY KOMPLET D DO 100MM NA POVRCHU</t>
  </si>
  <si>
    <t>Založení – Mikropiloty dl. 6,00m s délkou kořene 4,00m, vystrojené silnostěnnou trubkou 89/10mm z oceli S235 a osazenými tlakově-tahovými zhlavími, zkrácení mikropilot odřžezáním, zálivka, 2x injektáž obturátorem.
(Rozměry odečteny z grafického programu AutoCad dle výkresů C.2.1.02.01-06)
= 2*13ks*6,00m</t>
  </si>
  <si>
    <t>2*13*6 = 156,000 [A]</t>
  </si>
  <si>
    <t>Položka zahrnuje:
- kompletní práce, které jsou nutné pro předepsanou funkci mikropilot
- dodání trubek a injekčních hmot, osazení a zainjektování trubek
- včetně pomocných konstrukcí (lešení, montážní plošiny a pod.)
Položka nezahrnuje:
- vrty (uvedou se v položce 261 nebo 266).
Způsob měření:
- pod pojmem DN mikropilot se rozumí DN dříku</t>
  </si>
  <si>
    <t>26174</t>
  </si>
  <si>
    <t>VRTY PRO KOTV, INJEKT, MIKROPIL NA POVR TŘ I A II D DO 200MM</t>
  </si>
  <si>
    <t xml:space="preserve">Založení - Vrty (v jílové zemině podloží) pro mikropiloty ve svislém úklonu 10° min. O 168mm, délka mikropilot 7,200m, včetně odvozu na skládku zhotovitele  (zhotovitel v ceně zohlední skutečné náklady na dopravu na místo uložení).
(Rozměry odečteny z grafického programu AutoCad dle výkresů C.2.1.02.01-06)
=2*13ks*2,00m
=52,000m*0,022m2=1,144m3
=52,000m*0,022m2*2,000t/m3=2,288t</t>
  </si>
  <si>
    <t>2*13*2 = 52,000 [A]</t>
  </si>
  <si>
    <t>Položka zahrnuje:
- přemístění, montáž a demontáž vrtných souprav
- svislou dopravu zeminy z vrtu
- vodorovnou dopravu zeminy bez uložení na skládku
- případně nutné pažení dočasné (včetně odpažení) i trvalé
Položka nezahrnuje:
- x</t>
  </si>
  <si>
    <t>26184</t>
  </si>
  <si>
    <t>VRT PRO KOTV, INJEK, MIKROPIL NA POVR TŘ III A IV D DO 200MM</t>
  </si>
  <si>
    <t xml:space="preserve">Založení - Vrty (ve zvětralé hornině) pro mikropiloty ve svislém úklonu 10° min. O 168mm, délka mikropilot 7,200m, včetně odvozu na skládku zhotovitele  (zhotovitel v ceně zohlední skutečné náklady na dopravu na místo uložení).
(Rozměry odečteny z grafického programu AutoCad dle výkresů C.2.1.02.01-06)
=2*13ks*3,20m
=52,000m*0,022m2=1,830m3
=52,000m*0,022m2*2,000t/m3=3,661t</t>
  </si>
  <si>
    <t>2*13*3,2 = 83,200 [A]</t>
  </si>
  <si>
    <t>26194</t>
  </si>
  <si>
    <t>VRTY PRO KOTV, INJEKT, MIKROPIL NA POVR TŘ V A VI D DO 200MM</t>
  </si>
  <si>
    <t xml:space="preserve">Založení - Vrty (přes pískovcové zdivo opěr) pro mikropiloty ve svislém úklonu 10° min. O 168mm, délka mikropilot 7,200m, včetně odvozu na skládku zhotovitele  (zhotovitel v ceně zohlední skutečné náklady na dopravu na místo uložení).
(Rozměry odečteny z grafického programu AutoCad dle výkresů C.2.1.02.01-06)
=2*13ks*2,00m
=52,000m*0,022m2=1,144m3
=52,000m*0,022m2*2,000t/m3=2,288t</t>
  </si>
  <si>
    <t>264115</t>
  </si>
  <si>
    <t>VRTY PRO PILOTY TŘ. I D DO 300MM</t>
  </si>
  <si>
    <t>Pažící záporová stěna - Vrty pro ocelové zápory O300mm v zemině vrtatelnosti tř. I délky 6,00m resp. 9,00m pro zajištění stability výkopové jámy a přilehlé stodoly, včetně odvozu na skládku zhotovitele (zhotovitel v ceně zohlední skutečné náklady na dopravu na místo uložení).
(Rozměry odečteny z grafického programu AutoCad dle výkresů C.2.1.02.01-06)
=19ks*3,00m+4ks*3,00m
=69,000m*0,071m2=4,899m3
=69,000m*0,071m2*2,000t/m3=9,798t</t>
  </si>
  <si>
    <t>19*3+4*3 = 69,000 [A]</t>
  </si>
  <si>
    <t xml:space="preserve">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Položka nezahrnuje:
-  zapažení trvalými pažnicemi
-  uložení zeminy na skládku a poplatek za skládku
Způsob měření:
- do délky vrtu se nezapočítává  hluché vrtání</t>
  </si>
  <si>
    <t>264215</t>
  </si>
  <si>
    <t>VRTY PRO PILOTY TŘ. II D DO 300MM</t>
  </si>
  <si>
    <t>Pažící záporová stěna - Vrty pro ocelové zápory O300mm v zemině vrtatelnosti tř. II délky 6,00m resp. 9,00m pro zajištění stability výkopové jámy a přilehlé stodoly, včetně odvozu na skládku zhotovitele (zhotovitel v ceně zohlední skutečné náklady na dopravu na místo uložení).
(Rozměry odečteny z grafického programu AutoCad dle výkresů C.2.1.02.01-06)
=19ks*2,50m+4ks*2,50m
=57,500m*0,071m2=4,083m3
=57,500m*0,070m2*2,000t/m3=8,165t</t>
  </si>
  <si>
    <t>19*2,5+4*2,5 = 57,500 [A]</t>
  </si>
  <si>
    <t>264415</t>
  </si>
  <si>
    <t>VRTY PRO PILOTY TŘ. IV D DO 300MM</t>
  </si>
  <si>
    <t xml:space="preserve">Pažící záporová stěna - Vrty pro ocelové zápory O300mm v zemině vrtatelnosti tř. IV délky 6,00m resp. 9,00m pro zajištění stability výkopové jámy a přilehlé stodoly, včetně odvozu na skládku zhotovitele  (zhotovitel v ceně zohlední skutečné náklady na dopravu na místo uložení).
(Rozměry odečteny z grafického programu AutoCad dle výkresů C.2.1.02.01-06)
=19ks*0,50m+4ks*3,50m
=23,500m*0,071m2=1,669m3
=23,500m*0,071m2*2,000t/m3=3,337t</t>
  </si>
  <si>
    <t>19*0,5+4*3,5 = 23,500 [A]</t>
  </si>
  <si>
    <t>272314</t>
  </si>
  <si>
    <t>ZÁKLADY Z PROSTÉHO BETONU DO C25/30</t>
  </si>
  <si>
    <t>Kamenná zídka – Základ z prostého betonu C25/30, včetně hutnění, zarovnání horního povrchu a bednění.
(Rozměry odečteny z grafického programu AutoCad dle výkresů C.2.1.02.01-06)
= 0,90m*0,50m*2,10m</t>
  </si>
  <si>
    <t>0,9*0,5*2,1 = 0,945 [A]</t>
  </si>
  <si>
    <t>Oplocení - Podezdívka z prostého betonu C25/30, včetně hutnění, urovnání horního povrchu a bednění.
(Rozměry odečteny z grafického programu AutoCad dle výkresů C.2.1.02.01-06)
= 7,00m*0,50m*0,20m</t>
  </si>
  <si>
    <t>7*0,5*0,2 = 0,700 [A]</t>
  </si>
  <si>
    <t>272324</t>
  </si>
  <si>
    <t>ZÁKLADY ZE ŽELEZOBETONU DO C25/30</t>
  </si>
  <si>
    <t>Základy - Železobeton C25/30, včetně hutnění a zarovnání horního povrchu povrchu, bednění a samolepícího drenážního potahu bednění.
(Rozměry odečteny z grafického programu AutoCad dle výkresů C.2.1.02.01-06)
=2*0,80m*1,80m*7,1m</t>
  </si>
  <si>
    <t>2*0,8*1,8*7,1 = 20,448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</si>
  <si>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</si>
  <si>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272365</t>
  </si>
  <si>
    <t>VÝZTUŽ ZÁKLADŮ Z OCELI 10505, B500B</t>
  </si>
  <si>
    <t>Základy – Výztuž z betonářské oceli B500B + provaření po obvodu + vázání drátem.
(Viz položka č. 272324)
=0,020*20,448*7,850t/m3</t>
  </si>
  <si>
    <t>0,02*20,448*7,85 = 3,210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</si>
  <si>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</si>
  <si>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28997C</t>
  </si>
  <si>
    <t>OPLÁŠTĚNÍ (ZPEVNĚNÍ) Z GEOTEXTILIE DO 300G/M2</t>
  </si>
  <si>
    <t>Přechodová oblast mostu - Filtrační netkaná geotextílie 300g/m2.
(Rozměry odečteny z grafického programu AutoCad dle výkresů C.2.1.02.01-06)
=2*(0,30m+0,30m+2,00m+2,00m)*5,20m</t>
  </si>
  <si>
    <t>2*(0,3+0,3+2+2)*5,2 = 47,840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</si>
  <si>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</si>
  <si>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Svislé konstrukce</t>
  </si>
  <si>
    <t>31717</t>
  </si>
  <si>
    <t>KOVOVÉ KONSTRUKCE PRO KOTVENÍ ŘÍMSY</t>
  </si>
  <si>
    <t>KG</t>
  </si>
  <si>
    <t>Římsy - Kotvy pro uchycení říms k nosné konstrukci M24-230 z nerez oceli tř. A2 + motýlek z pásové nerez oceli tř. A2 + spojovací matice z nerez oceli tř. A2, včetně vrtu, kotvení.
(Rozměry odečteny z grafického programu AutoCad dle výkresů C.2.1.02.01-06)
=57ks*6kg/ks</t>
  </si>
  <si>
    <t>57*6 = 342,000 [A]</t>
  </si>
  <si>
    <t>Položka zahrnuje:
- dodávku (výrobu) kotevního prvku předepsaného tvaru
- jeho osazení do předepsané polohy včetně nezbytných prací (vrty, zálivky apod.)
Položka nezahrnuje:
- x</t>
  </si>
  <si>
    <t>317325</t>
  </si>
  <si>
    <t>ŘÍMSY ZE ŽELEZOBETONU DO C30/37 (B37)</t>
  </si>
  <si>
    <t>Římsa – Železobeton C30/37, včetně hutnění a zarovnání horního povrchu, striáže horního povrchu. Dilatační spáry budou vyplněny polystyrenem tl. 20mm, pryžovým těsnícím profilem a utěsnění PU provazcem a trvale pružným tmelem, bednění, samolepícího drenážního potahu bednění, vlisu letopočtu výstavby.
(Rozměry odečteny z grafického programu AutoCad dle výkresů C.2.1.02.01-06)
=(0,30m2+0,55m2)*16,60m</t>
  </si>
  <si>
    <t>(0,3+0,55)*16,6 = 14,110 [A]</t>
  </si>
  <si>
    <t>317365</t>
  </si>
  <si>
    <t>VÝZTUŽ ŘÍMS Z OCELI 10505, B500B</t>
  </si>
  <si>
    <t>Římsy – Výztuž z betonářské oceli B500B + provaření po obvodu + vázání drátem.
(Viz položka č. 317325)
=0,025*14,110m3*7,850t/m3</t>
  </si>
  <si>
    <t>0,025*14,11*7,85 = 2,769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</si>
  <si>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</si>
  <si>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327212</t>
  </si>
  <si>
    <t>ZDI OPĚRNÉ, ZÁRUBNÍ, NÁBŘEŽNÍ Z LOMOVÉHO KAMENE NA MC</t>
  </si>
  <si>
    <t>Kamenná zídka – Zídka z lomového kamene na cementovou maltu MC20, tl. 300mm (třída jakosti kamene "I"), včetně spárování MC pro stupeň vlivu prostředí XF4.
(Rozměry odečteny z grafického programu AutoCad dle výkresů C.2.1.02.01-06)
= 2,10m*1,80m*0,30m</t>
  </si>
  <si>
    <t>2,1*1,8*0,3 = 1,134 [A]</t>
  </si>
  <si>
    <t>Položka zahrnuje:
- dodání předepsaného lomového kamene, jeho výběr a případnou úpravu
- spojovacího materiálu
- vyzdění do předepsaného tvaru
- včetně mimostaveništní a vnitrostaveništní dopravy
Položka nezahrnuje:
- x</t>
  </si>
  <si>
    <t>333325</t>
  </si>
  <si>
    <t>MOSTNÍ OPĚRY A KŘÍDLA ZE ŽELEZOVÉHO BETONU DO C30/37</t>
  </si>
  <si>
    <t>Opěry a křídla - Železobeton C30/37, včetně hutnění a zarovnání horního povrchu, nátěru pracovních spár spojovacím můstkem a těsněním pracovních spár, bednění a samolepícího drenážního potahu bednění.
(Rozměry odečteny z grafického programu AutoCad dle výkresů C.2.1.02.01-06)
= (9,40m2+8,10m2+8,80m2+7,60m2)*0,55m+(15,80m2+15,60m2)*0,60m+0,10m*(3,00m+3,10m+2,90m+3,00m)</t>
  </si>
  <si>
    <t>(9,4+8,1+8,8+7,6)*0,55+(15,8+15,6)*0,6+0,1*(3+3,1+2,9+3) = 38,685 [A]</t>
  </si>
  <si>
    <t>333365</t>
  </si>
  <si>
    <t>VÝZTUŽ MOSTNÍCH OPĚR A KŘÍDEL Z OCELI 10505, B500B</t>
  </si>
  <si>
    <t>Opěry a křídla - Výztuž z betonářské oceli B500B + provaření po obvodu + vázání drátem.
(Viz položka č. 333325)
=0,020*38,685m3*7,850t/m3</t>
  </si>
  <si>
    <t>0,020*38,685*7,85 = 6,074 [A]</t>
  </si>
  <si>
    <t>33817C</t>
  </si>
  <si>
    <t xml:space="preserve">SLOUPKY PLOTOVÉ Z DÍLCŮ KOVOVÝCH  DO BETONOVÝCH PATEK</t>
  </si>
  <si>
    <t>KS</t>
  </si>
  <si>
    <t>Oplocení – Sloupky a vzpěry pozinkované k oplocení výšky 2,50m, kotvené do betonových patek z PB C25/30-XF3 0,30x0,30x0,80m, včetně výkopu, hutnění, urovnání horního povrchu a PKO.
(Rozměry odečteny z grafického programu AutoCad dle výkresů C.2.1.02.01-06)
=5ks
Systém nátěrů oplocení
- 1x Vrchní nátěr polyuretanový s nominální tloušťkou jedné vrstvy 80 µm. Odstín barvy RAL dle požadavků investora</t>
  </si>
  <si>
    <t>5 = 5,000 [A]</t>
  </si>
  <si>
    <t>Položka zahrnuje:
- dodání a osazení předepsaného sloupku včetně PKO
- případnou betonovou patku z předepsané třídy betonu
- nutné zemní práce
Položka nezahrnuje:
-x</t>
  </si>
  <si>
    <t>421325</t>
  </si>
  <si>
    <t>MOSTNÍ NOSNÉ DESKOVÉ KONSTRUKCE ZE ŽELEZOBETONU C30/37</t>
  </si>
  <si>
    <t>Mostovka - Železobeton C30/37, včetně hutnění a zarovnání horního povrchu, nátěru pracovních spár spojovacím můstkem a těsněním pracovních spár, bednění a samolepícího drenážního potahu bednění.
(Rozměry odečteny z grafického programu AutoCad dle výkresů C.2.1.02.01-06)
=3,60m2*6,6m+0,25m2*16,60m</t>
  </si>
  <si>
    <t>3,6*6,6+0,25*16,6 = 27,910 [A]</t>
  </si>
  <si>
    <t>421365</t>
  </si>
  <si>
    <t>VÝZTUŽ MOSTNÍ DESKOVÉ KONSTRUKCE Z OCELI 10505</t>
  </si>
  <si>
    <t>Mostovka - Výztuž z betonářské oceli B500B + provaření po obvodu + vázání drátem.
(Viz položka č. 421325)
=0,020*27,910m3*7,850t/m3</t>
  </si>
  <si>
    <t>0,02*27,91*7,85 = 4,382 [A]</t>
  </si>
  <si>
    <t>451312</t>
  </si>
  <si>
    <t>PODKLADNÍ A VÝPLŇOVÉ VRSTVY Z PROSTÉHO BETONU C12/15</t>
  </si>
  <si>
    <t>Základy – Podkladní beton C12/15 tl. 150mm
(Rozměry odečteny z grafického programu AutoCad dle výkresů C.2.1.02.01-06)
=2*0,15m*3,20m*8,60m</t>
  </si>
  <si>
    <t>2*0,15*3,2*8,6 = 8,256 [A]</t>
  </si>
  <si>
    <t>Přechodová oblast mostu - Podkladní beton pod drenáž z betonu C12/15.
(Rozměry odečteny z grafického programu AutoCad dle výkresů C.2.1.02.01-06)
=2*0,30m*4,10m2</t>
  </si>
  <si>
    <t>2*0,3*4,1 = 2,460 [A]</t>
  </si>
  <si>
    <t>Zásyp pod křídly a mezi šachtou vodovodu a křídlem - Hubený beton C12/15 + prolití kamenů na líci základů.
(Rozměry odečteny z grafického programu AutoCad dle výkresů C.2.1.02.01-06)
= 0,55m*(6,40m2+8,30m2+8,20m2+5,20m2)+0,60m*11,40m2+0,50m*6,00m2+0,60m*10,50m2+*30%*2*8,10m*0,90m2</t>
  </si>
  <si>
    <t>0,55*(6,4+8,3+8,2+5,2)+0,6*11,4+0,5*6+0,6*10,5+0,3*2*8,1*0,9 = 35,969 [A]</t>
  </si>
  <si>
    <t>Opevnění koryta toku – Lože kamenné dlažby z prostého betonu C25/30 tl. 150mm.
(Rozměry odečteny z grafického programu AutoCad dle výkresů C.2.1.02.01-06)
= (1,30m2+1,70m2+1,30m2*1,4+3,80m2*1,2+5,40m2*1,2+17,60m2+2*3,20m2*1,4+24,30m2+17,50m2+3,50m2*1,2)*0,15m</t>
  </si>
  <si>
    <t>(1,3+1,7+1,3*1,4+3,8*1,2+5,4*1,2+17,6+2*3,2*1,4+24,3+17,5+3,5*1,2)*0,15 = 13,263 [A]</t>
  </si>
  <si>
    <t>46251</t>
  </si>
  <si>
    <t>ZÁHOZ Z LOMOVÉHO KAMENE</t>
  </si>
  <si>
    <t>Zásyp mezi základy - Vyplnění výkopového klínu na líci základu kameny min. hmotnosti 50kg/ks.
(Rozměry odečteny z grafického programu AutoCad dle výkresů C.2.1.02.01-06)
= 70%*2*8,10m*0,90m2</t>
  </si>
  <si>
    <t>0,7*2*8,1*0,9 = 10,206 [A]</t>
  </si>
  <si>
    <t xml:space="preserve">Položka zahrnuje:
- dodávku a zához lomového kamene předepsané frakce
-  včetně mimostaveništní a vnitrostaveništní dopravy
- není-li v zadávací dokumentaci uvedeno jinak, jedná se o nakupovaný materiál
Položka nezahrnuje:
- x</t>
  </si>
  <si>
    <t>Příprava území – Opevnění svahu vtokové hrázky na návodní straně rovnaninou z lomového kamene min. Hmotnosti 200-250kg/ks + spáry prosypat štěrkodrtí fr. 0/63mm + vyklínování menšími kameny.
(Rozměry odečteny z grafického programu AutoCad dle výkresů C.2.1.02.01-06)
=0,50m*1,50m*7,00m*1,4</t>
  </si>
  <si>
    <t>0,5*1,5*7*1,4 = 7,350 [A]</t>
  </si>
  <si>
    <t>Opevnění koryta toku – Kamenná rovnanina tl. 400mm, min hmotnost 1ks kamene 200-250kg/ks, včetně zpevnění svahu u šachty vodovodu.
(Rozměry odečteny z grafického programu AutoCad dle výkresů C.2.1.02.01-06)
= ((7,50m2+13,00m2+15,00m2)*1,2+(2,60m2+6,80m2+5,00m2+6,90m2+3,70m2+7,30m2+10,20m2)+(2,50m2+4,90m2)*1,1+(0,80m2+1,50m2+0,60m2+0,70m2)*1,4+1,20m2*2,2)*0,40m-7,350m3</t>
  </si>
  <si>
    <t>((7,5+13+15)*1,2+(2,6+6,8+5+6,9+3,7+7,3+10,2)+(2,5+4,9)*1,1+(0,8+1,5+0,6+0,7)*1,4+1,2*2,2)*0,4-7,35 = 33,018 [A]</t>
  </si>
  <si>
    <t>46499</t>
  </si>
  <si>
    <t>BŘEHOVÉ OPEVNĚNÍ Z FÓLIE</t>
  </si>
  <si>
    <t>Příprava území – Opevnění svahu vtokové hrázky – Separační vrstva z geotextílie 300g/m2 mezi jílovou těsnící zídku a kamennou rovnaninu.
(Rozměry odečteny z grafického programu AutoCad dle výkresů C.2.1.02.01-06)
=1,50m*7,00m*1,4</t>
  </si>
  <si>
    <t>1,5*7*1,4 = 14,700 [A]</t>
  </si>
  <si>
    <t>Položka zahrnuje:
- nezbytné zemní práce (např. svahování)
- dodávku a položení předepsané fólie včetně mimostaveništní a vnitrostaveništní dopravy 
- úpravu, očištění a ochranu podkladu
- přichycení k podkladu, případně zatížení
- úpravy spojů a zajištění okrajů
- úpravy pro odvodnění
- nutné přesahy
Položka nezahrnuje:
- x
Způsob měření:
- přesahy se nezapočítávají do výměry</t>
  </si>
  <si>
    <t>465512</t>
  </si>
  <si>
    <t>DLAŽBY Z LOMOVÉHO KAMENE NA MC</t>
  </si>
  <si>
    <t>Opevnění koryta toku – Dlažba z lomového kamene tl. 250mm (třída jakosti kamene "I"), včetně spárování MC pro stupeň vlivu prostředí XF4.
(Rozměry odečteny z grafického programu AutoCad dle výkresů C.2.1.02.01-06)
= (1,30m2+1,70m2+1,30m2*1,4+3,80m2*1,2+5,40m2*1,2+17,60m2+2*3,20m2*1,4+24,30m2+17,50m2+3,50m2*1,2)*0,25m</t>
  </si>
  <si>
    <t>(1,3+1,7+1,3*1,4+3,8*1,2+5,4*1,2+17,6+2*3,2*1,4+24,3+17,5+3,5*1,2)*0,25 = 22,105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</si>
  <si>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</si>
  <si>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467314</t>
  </si>
  <si>
    <t>STUPNĚ A PRAHY VODNÍCH KORYT Z PROSTÉHO BETONU C25/30</t>
  </si>
  <si>
    <t>Opevnění koryta toku – Příčné prahy z prostého betonu C25/30, včetně hutnění a zemních prací (výkop, odvoz, uložení na skládku zhotovitele, poplatku za likvidaci).
(Rozměry odečteny z grafického programu AutoCad dle výkresů C.2.1.02.01-06)
=(1,60m*1,4+3,60m+1,20m*1,2+1,90m+2*0,40m*1,4+2,60m+1,90m+1,80m*1,2+1,80m*1,4+1,90m+2*0,40m*1,4+2,60m+1,80m)*0,40m*0,50m</t>
  </si>
  <si>
    <t>(1,6*1,4+3,6+1,2*1,2+1,9+2*0,4*1,4+2,6+1,9+1,8*1,2+1,8*1,4+1,9+2*0,4*1,4+2,6+1,8)*0,4*0,5 = 5,380 [A]</t>
  </si>
  <si>
    <t xml:space="preserve">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Položka nezahrnuje:
- x</t>
  </si>
  <si>
    <t>575C43</t>
  </si>
  <si>
    <t>LITÝ ASFALT MA IV (OCHRANA MOSTNÍ IZOLACE) 11 TL. 35MM</t>
  </si>
  <si>
    <t xml:space="preserve">Izolace - Ochrana izolace mostovky litým asfaltem MA 11 IV (LAS IV)  tl. 35mm.
(Rozměry odečteny z grafického programu AutoCad dle výkresů C.2.1.02.01-06)
=5,50m*8,00m</t>
  </si>
  <si>
    <t>5,5*8 = 44,000 [A]</t>
  </si>
  <si>
    <t>576412</t>
  </si>
  <si>
    <t>POSYP KAMENIVEM OBALOVANÝM 3KG/M2</t>
  </si>
  <si>
    <t>Izolace – Posyp předobaleným kamenivem frakce 4/8mm 3,00kg/m2.
(Rozměry odečteny z grafického programu AutoCad dle výkresů C.2.1.02.01-06)
=5,50m*8,00m</t>
  </si>
  <si>
    <t>Položka zahrnuje:
- dodání obalovaného kameniva předepsané kvality a zrnitosti
- posyp předepsaným množstvím
Položka nezahrnuje:
- x</t>
  </si>
  <si>
    <t>7</t>
  </si>
  <si>
    <t>Přidružená stavební výroba</t>
  </si>
  <si>
    <t>711111</t>
  </si>
  <si>
    <t>IZOLACE BĚŽNÝCH KONSTRUKCÍ PROTI ZEMNÍ VLHKOSTI ASFALTOVÝMI NÁTĚRY</t>
  </si>
  <si>
    <t>Izolace - Nátěry Np+2xNa na styku se zeminou.
(Rozměry odečteny z grafického programu AutoCad dle výkresů C.2.1.02.01-06)
Základy
= 2*1,40m*2*(1,80m+7,10m)
Opěry
= 2*0,50m*6,60m+2*0,50m2+0,50m2+0,40m2+2*4,10m2
Křídla
= 6,9m2+6,60m2+5,30m*0,55m+5,70m2+4,20m2+5,20m*0,55m+5,2m2+4,0m2+5,0m*0,55m2+6,50m2+3,90m2+4,50m*0,55m</t>
  </si>
  <si>
    <t>2*1,4*2*(1,8+7,1)+ 2*0,5*6,6+2*0,5+0,5+0,4+2*4,1+6,9+6,6+5,3*0,55+5,7+4,2+5,2*0,55+5,2+4+5*0,55+6,5+3,9+4,5*0,55 = 120,540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</si>
  <si>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</si>
  <si>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711112</t>
  </si>
  <si>
    <t>IZOLACE BĚŽNÝCH KONSTRUKCÍ PROTI ZEMNÍ VLHKOSTI ASFALTOVÝMI PÁSY</t>
  </si>
  <si>
    <t>Izolace - Natavené asfaltové izolační pásy na penetračně adhezní nátěr.
(Rozměry odečteny z grafického programu AutoCad dle výkresů C.2.1.02.01-06)
=4*3,70m*0,50m+2*3,70m*0,55m+2*3,70m*1,55m+2*2,50m*6,50m</t>
  </si>
  <si>
    <t>4*3,7*0,5+2*3,7*0,55+2*3,7*1,55+2*2,5*6,5 = 55,440 [A]</t>
  </si>
  <si>
    <t>711442</t>
  </si>
  <si>
    <t>IZOLACE MOSTOVEK CELOPLOŠNÁ ASFALTOVÝMI PÁSY S PEČETÍCÍ VRSTVOU</t>
  </si>
  <si>
    <t>Izolace - Natavované asfaltové izolační pásy na pečetící vrstvu.
(Rozměry odečteny z grafického programu AutoCad dle výkresů C.2.1.02.01-06)
=8,40m*5,50m+9,20m*0,55m+9,20m*1,55m</t>
  </si>
  <si>
    <t>8,4*5,5+9,2*0,55+9,2*1,55 = 65,520 [A]</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</si>
  <si>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</si>
  <si>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711502</t>
  </si>
  <si>
    <t>OCHRANA IZOLACE NA POVRCHU ASFALTOVÝMI PÁSY</t>
  </si>
  <si>
    <t>Izolace - Natavené asfaltové izolačními pásy s kovovou vložkou pod římsami.
(Rozměry odečteny z grafického programu AutoCad dle výkresů C.2.1.02.01-06)
=1,55m*16,60m+0,55m*16,60m+2*8,00m*0,25m</t>
  </si>
  <si>
    <t>1,55*16,6+0,55*16,6+2*8*0,25 = 38,860 [A]</t>
  </si>
  <si>
    <t>Položka zahrnuje:
- dodání předepsaného ochranného materiálu
- zřízení ochrany izolace
Položka nezahrnuje:
- x</t>
  </si>
  <si>
    <t>711509</t>
  </si>
  <si>
    <t>OCHRANA IZOLACE NA POVRCHU TEXTILIÍ</t>
  </si>
  <si>
    <t>Izolace - Ochranná netkaná geotextílie 900g/m2
(Rozměry odečteny z grafického programu AutoCad dle výkresů C.2.1.02.01-06)
=2*2,50m*6,50m</t>
  </si>
  <si>
    <t>2*2,5*6,5 = 32,500 [A]</t>
  </si>
  <si>
    <t>767911</t>
  </si>
  <si>
    <t>OPLOCENÍ Z DRÁTĚNÉHO PLETIVA POZINKOVANÉHO STANDARDNÍHO</t>
  </si>
  <si>
    <t>Oplocení – Plot z pozinkovaného drátěného pletiva výšky 2,00m, včetně veškerého příslušenství a PKO.
(Rozměry odečteny z grafického programu AutoCad dle výkresů C.2.1.02.01-06)
= 7,00m
Systém nátěrů oplocení
- 1x Vrchní nátěr polyuretanový s nominální tloušťkou jedné vrstvy 80 µm. Odstín barvy RAL dle požadavků investora</t>
  </si>
  <si>
    <t>Položka zahrnuje:
- vlastní pletivo
- rámy, rošty, lišty, kování, podpěrné, závěsné, upevňovací prvky, spojovací a těsnící materiál, pomocný materiál, kompletní povrchovou úpravu.
- případně i ostnatý drát
Položka nezahrnuje:
- sloupky a vzpěry, které se vykazují v samostatných položkách 338**
- podezdívka (272**)
Způsob měření:
- uvažovaná plocha se pak vypočítává po horní hranu drátu</t>
  </si>
  <si>
    <t>78383</t>
  </si>
  <si>
    <t>NÁTĚRY BETON KONSTR TYP S4 (OS-C)</t>
  </si>
  <si>
    <t>Římsy – Nátěr říms čirým hydrofobním nátěrem, 2 vrstvy.
(Rozměry odečteny z grafického programu AutoCad dle výkresů C.2.1.02.01-06)
=(2,50m+1,50m)*16,60m</t>
  </si>
  <si>
    <t>(2,5+1,5)*16,6 = 66,400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</si>
  <si>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</si>
  <si>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875332</t>
  </si>
  <si>
    <t>POTRUBÍ DREN Z TRUB PLAST DN DO 150MM DĚROVANÝCH</t>
  </si>
  <si>
    <t>Přechodová oblast mostu - Drenážní PE trouba DN=150mm (SN8) vhodných do dynamicky zatížených konstrukcí, perforovaná v horní polovině, včetně tvarovek pro napojení do vyústek.
(Rozměry odečteny z grafického programu AutoCad dle výkresů C.2.1.02.01-06)
=2*5,20m</t>
  </si>
  <si>
    <t>2*5,2 = 10,400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</si>
  <si>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</si>
  <si>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87627</t>
  </si>
  <si>
    <t>CHRÁNIČKY Z TRUB PLASTOVÝCH DN DO 100MM</t>
  </si>
  <si>
    <t>Římsy – Kabelové chráničky DN=100mm, osazené do bednění, na koncích zavíčkovány.
(Rozměry odečteny z grafického programu AutoCad dle výkresů C.2.1.02.01-06)
=2*16,60m</t>
  </si>
  <si>
    <t>2*16,6 = 33,200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</si>
  <si>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</si>
  <si>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9111A1</t>
  </si>
  <si>
    <t>ZÁBRADLÍ SILNIČNÍ S VODOR MADLY - DODÁVKA A MONTÁŽ</t>
  </si>
  <si>
    <t>Dvoumadlové ocelové zábradlí - opatřeno PKO, barva RAL 6004, kotveno do betonových patek z PB C25/30-XF3 0,30x0,30x0,80m.
(Rozměry odečteny z grafického programu AutoCad dle výkresů C.2.1.02.01-06)
= 2*1,30m+2,00m
Systém protikorozní ochrany ocelového zábradlí
- Příprava povrchů – moření v kyselině Be
- Podklad – ocel žárově zinkovaná ponorem tl. 85 µm
- Příprava povrchu – jemné otryskání povrchu pro zdrsnění a odmaštění
- 1x Základní nátěr epoxidový se zinkovým prachem a se zaručenou přilnavostí na kovové povlaky s nominální tloušťkou jedné vrstvy 80 µm
- 2x Vrchní nátěr polyuretanový s nominální tloušťkou jedné vrstvy 80 µm. Odstín barvy RAL 6004.
- Nátěrový systém má celkovou nominální tloušťku 240 µm</t>
  </si>
  <si>
    <t>2*1,3+2 = 4,600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</si>
  <si>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</si>
  <si>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9112B1</t>
  </si>
  <si>
    <t>ZÁBRADLÍ MOSTNÍ SE SVISLOU VÝPLNÍ - DODÁVKA A MONTÁŽ</t>
  </si>
  <si>
    <t>Ocelové zábradlí se svislou výplní opatřeno PKO, barva RAL 6004, kotevní šrouby + drobný spojovací materiál z nerezové oceli třídy A4, kotveno do předvrtaných otvorů na chem. kotvu. Kotevní desky podlity plastmaltou.
(Rozměry odečteny z grafického programu AutoCad dle výkresů C.2.1.02.01-06)
= 16,20m+16,10m
Systém protikorozní ochrany ocelového zábradlí
- Příprava povrchů – moření v kyselině Be
- Podklad – ocel žárově zinkovaná ponorem tl. 85 µm
- Příprava povrchu – jemné otryskání povrchu pro zdrsnění a odmaštění
- 1x Základní nátěr epoxidový se zinkovým prachem a se zaručenou přilnavostí na kovové povlaky s nominální tloušťkou jedné vrstvy 80 µm
- 2x Vrchní nátěr polyuretanový s nominální tloušťkou jedné vrstvy 80 µm. Odstín barvy RAL 6004.
- Nátěrový systém má celkovou nominální tloušťku 240 µm</t>
  </si>
  <si>
    <t>16,2+16,1 = 32,300 [A]</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</si>
  <si>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</si>
  <si>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91345</t>
  </si>
  <si>
    <t>NIVELAČNÍ ZNAČKY KOVOVÉ</t>
  </si>
  <si>
    <t>Geodetické značky na římsách a opěrách - Hřebové a čepové značky z nerezové oceli tř. A4, včetně vrtů a kotvení.
(Rozměry odečteny z grafického programu AutoCad dle výkresů C.2.1.02.01-06)
= 4ks+4ks</t>
  </si>
  <si>
    <t>Položka zahrnuje:
- dodání a osazení nivelační značky včetně nutných zemních prací
- vnitrostaveništní a mimostaveništní dopravu
Položka nezahrnuje:
- x</t>
  </si>
  <si>
    <t xml:space="preserve">Římsový náběh z betonových silničních obrubníků 150x150x1000mm, osazení do betonového lože s bočními opěrami z  betonu C25/30-XF3, včetně řezání obrub a případných úprav styčných spár MC pro stupeň vlivu prostředí XF4.
(Rozměry odečteny z grafického programu AutoCad dle výkresů C.2.1.02.01-06)
=2,00m</t>
  </si>
  <si>
    <t>936501</t>
  </si>
  <si>
    <t>DROBNÉ DOPLŇK KONSTR KOVOVÉ NEREZ</t>
  </si>
  <si>
    <t>Opěry – Nerezové vyústky D=170mm s přivařenou přírubou osazené přímo do bednění.
(Rozměry odečteny z grafického programu AutoCad dle výkresů C.2.1.02.01-06)
=(0,70m*16,68kg/m+0,30m*0,30m*31,40kg/m2)*4ks</t>
  </si>
  <si>
    <t>(0,7*16,68+0,3*0,3*31,4)*4 = 58,008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</si>
  <si>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</si>
  <si>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966842</t>
  </si>
  <si>
    <t>ODSTRANĚNÍ OPLOCENÍ Z DRÁT PLETIVA</t>
  </si>
  <si>
    <t>Oplocení – Odstranění oplocení z drátěného pletiva, kovových sloupků z L profilů a betonové podezdívky, včetně odvozu a uložením na skládku zhotovitele (zhotovitel v ceně zohlední skutečné náklady na dopravu na místo uložení), zůstává zhotoviteli.
(Rozměry odečteny z grafického programu AutoCad dle výkresů C.2.1.02.01-06)
= 7,00m</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</si>
  <si>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</si>
  <si>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96712A</t>
  </si>
  <si>
    <t>VYBOURÁNÍ ČÁSTÍ KONSTRUKCÍ KAMENNÝCH NA SUCHO - BEZ DOPRAVY</t>
  </si>
  <si>
    <t>Odstranění opevnění vtokové hrázky kamennou rovnaninou + využití na stavbě.
(Rozměry odečteny z grafického programu AutoCad dle výkresů C.2.1.02.01-06)
= 0,50m*1,50m*7,00m*1,4</t>
  </si>
  <si>
    <t>Položka zahrnuje:
- veškerou manipulaci s vybouranou sutí a hmotami, kromě vodorovné dopravy, včetně uložení na skládku
- veškeré další práce plynoucí z technologického předpisu a z platných předpisů
Položka nezahrnuje:
- vodorovnou dopravu
- poplatek za skládku, který se vykazuje v položce 0141** (s výjimkou malého množství bouraného materiálu, kde je možné poplatek zahrnout do jednotkové ceny bourání – tento fakt musí být uveden v doplňujícím textu k položce)</t>
  </si>
  <si>
    <t>SO 202</t>
  </si>
  <si>
    <t>OPĚRNÁ ZEĎ</t>
  </si>
  <si>
    <t>Poplatky - Zemina, poplatek za likvidaci.
(Viz položka č. 122738)
=220,561t</t>
  </si>
  <si>
    <t>220,561 = 220,561 [A]</t>
  </si>
  <si>
    <t>02940-R</t>
  </si>
  <si>
    <t>OSTATNÍ POŽADAVKY - VYPRACOVÁNÍ DOKUMENTACE</t>
  </si>
  <si>
    <t>Evidenční list opěrné zdi. Součástí je předání dokumentace v tištěné podobě v počtu 5ks paré a předání dokumentace v digitální podobě v počtu 1ks (rozsah a uspořádání odpovídající podobě tištěné) v uzavřeném (PDF) a otevřeném formátu (DWG, XLS, DOC, apod.)
=1kpl</t>
  </si>
  <si>
    <t>122738</t>
  </si>
  <si>
    <t>ODKOPÁVKY A PROKOPÁVKY OBECNÉ TŘ. I, ODVOZ DO 20KM</t>
  </si>
  <si>
    <t>Příprava území - Výkop zeminy tř. I, včetně zazubení svahů a případného pažení, čerpání, odvozu na skládku zhotovitele (zhotovitel v ceně zohlední skutečné náklady na dopravu na místo uložení). Zhotovitel zohlední možnost odkupu a případně využití na stavbě.
(Rozměry odečteny z grafického programu AutoCad dle výkresu C.2.2.02.01)
=((4,83m2+4,64m2)/2)*7m+((4,64m2+4,82m2)/2)*6,5m+((4,82m2+4,79m2)/2)*7,85m+4,54m2*1,91m=132,34m3
=110,281m3*2,000t/m3=220,561t</t>
  </si>
  <si>
    <t>((4,83+4,64)/2)*7+((4,64+4,82)/2)*6,5+((4,82+4,79)/2)*7,85+4,54*1,91 = 110,281 [A]</t>
  </si>
  <si>
    <t>Příprava území - Uložení zeminy na skládku zhotovitele.
(Viz položka č. 122738)
=110,281m3</t>
  </si>
  <si>
    <t>110,281 = 110,281 [A]</t>
  </si>
  <si>
    <t>Zásyp - Zásyp rubu opěrné zdi štěrkodrtí frakce 0/63mm, hutněn po vrstvách max. 300mm, ID=0,90; 100% PS.
(Rozměry odečteny z grafického programu AutoCad dle výkresu C.2.2.02.01)
=(((1,68m2+1,78m2)/2)*7m+((1,78m2+2,08m2)/2)*6,5m+((2,08m2+2,19m2)/2)*7,845m)+4,54m2*1,91m</t>
  </si>
  <si>
    <t>(((1,68+1,78)/2)*7+((1,78+2,08)/2)*6,5+((2,08+2,19)/2)*7,845) +4,54*1,91 = 50,075 [A]</t>
  </si>
  <si>
    <t>Drenáž - Štěrkový obsyp drenážní trouby štěrkem frakce 11/22mm.
(Rozměry odečteny z grafického programu AutoCad dle výkresu C.2.2.02.01)
=(0,6m*0,35m)*(21,33m+3,27m+1,57m)</t>
  </si>
  <si>
    <t>(0,6*0,35)*(21,33+3,27+1,57) = 5,496 [A]</t>
  </si>
  <si>
    <t>Příprava území - Přehutnění základové spáry v zeminách tř. I.
(Rozměry odečteny z grafického programu AutoCad dle výkresu C.2.2.02.01)
=((3,38m+3,37m)/2)*8,08m+((3,37m+3,17m)/2)*6,5m+((3,17m+3,15m)/2)*7,85m</t>
  </si>
  <si>
    <t>((3,38+3,37)/2)*8,08+((3,37+3,17)/2)*6,5+((3,17+3,15)/2)*7,85 = 73,331 [A]</t>
  </si>
  <si>
    <t>21361</t>
  </si>
  <si>
    <t>DRENÁŽNÍ VRSTVY Z GEOTEXTILIE</t>
  </si>
  <si>
    <t>Drenáž - Filtrační netkaná geotextilie hmotnosti 300g/m2.
(Rozměry odečteny z grafického programu AutoCad dle výkresu C.2.2.02.01)
=2*(0,6m+0,35m)*(21,33m+3,27m+1,57m)</t>
  </si>
  <si>
    <t>2*(0,6+0,35)*(21,33+3,27+1,57) = 49,723 [A]</t>
  </si>
  <si>
    <t>Položka zahrnuje:
- dodávku předepsané geotextilie (včetně nutných přesahů) pro drenážní vrstvu, včetně mimostaveništní a vnitrostaveništní dopravy
- provedení drenážní vrstvy předepsaných rozměrů a předepsaného tvaru
Položka nezahrnuje:
- x</t>
  </si>
  <si>
    <t>Příprava území - Záporové pažení zatlačenými profily HEB 140 po 1,500m, včetně odstranění, odvozu a uložení na skládku zhotovitele (zhotovitel v ceně zohlední skutečné náklady na dopravu na místo uložení), zůstává zhotoviteli.
(Rozměry odečteny z grafického programu AutoCad dle výkresu C.2.2.02.01)
=17*2,9m*0,034t/m</t>
  </si>
  <si>
    <t>17*2,9*0,034 = 1,676 [A]</t>
  </si>
  <si>
    <t>Příprava území - Výdřeva záporového pažení, včetně odstranění, odvozu a uložení na skládku zhotovitele (zhotovitel v ceně zohlední skutečné náklady na dopravu na místo uložení), zůstává zhotoviteli.
(Rozměry odečteny z grafického programu AutoCad dle výkresu C.2.2.02.01)
=1,4m*24,08m</t>
  </si>
  <si>
    <t>1,4*24,08 = 33,712 [A]</t>
  </si>
  <si>
    <t>Opěrná zeď - Základy ze ŽB C25/30, včetně hutnění a zarovnání horního povrchu,výplně dilatačních spár polystyrenem tl. 20mm, bednění, samolepícího drenážního potahu bednění.
(Rozměry odečteny z grafického programu AutoCad dle výkresu C.2.2.02.01)
=(3,18m2+3,23m2)*1,5m</t>
  </si>
  <si>
    <t>(3,18+3,23)*1,5 = 9,615 [A]</t>
  </si>
  <si>
    <t>Opěrná zeď - Výztuž základů z betonářské oceli B500B + provaření po obvodu + vázání drátem.
(Viz položka č. 272324)
=0,020*9,615m3*7,85t/m3=1,89t</t>
  </si>
  <si>
    <t>0,02*9,615*7,85 = 1,510 [A]</t>
  </si>
  <si>
    <t>Opěrná zeď – Římsy ze ŽB C 30/37 s prolomením římsy pro odvod vody z povrchu komunikace, včetně hutnění a zarovnání horního povrchu a striáže horního povrchu. Dilatační spáry budou vyplněny polystyrenem tl. 20mm a utěsněny pryžovým těsnícím profilem, PU provazcem a TPT. Pracovních spáry budou natřeny spojovacím můstkem a utěsněny NAIP. Bednění a samolepící drenážní potah bednění.
(Rozměry odečteny z grafického programu AutoCad dle výkresu C.2.2.02.01)
=0,38m2*21,39m</t>
  </si>
  <si>
    <t>0,38*21,39 = 8,128 [A]</t>
  </si>
  <si>
    <t>Opěrná zeď – Výztuž římsy z betonářské oceli B500B + provaření po obvodu + vázání drátem.
(Viz položka č. 317325)
=0,025*8,128m3*7,85t/m3</t>
  </si>
  <si>
    <t>0,025*8,128*7,85 = 1,595 [A]</t>
  </si>
  <si>
    <t>327325</t>
  </si>
  <si>
    <t>ZDI OPĚRNÉ, ZÁRUBNÍ, NÁBŘEŽNÍ ZE ŽELEZOVÉHO BETONU DO C30/37 (B37)</t>
  </si>
  <si>
    <t xml:space="preserve">Opěrná zeď - Dřík opěrné zdi ze ŽB C30/37, včetně hutnění a zarovnání horního povrchu. Dilatační spára bude vyplněna polystyrenem tl. 20mm a utěsněna pryžovým těsnícím profilem PU provazcem a TPT. Pracovních spáry budou natřeny spojovacím můstkem a utěsněny NAIP  a ochráněny ochrannou netkanou geotextílií 900g/m2. Bednění a samolepící drenážní potah bednění.
(Rozměry odečteny z grafického programu AutoCad dle výkresu C.2.2.02.01)
=(16,41m2+13,96m2)*0,55m</t>
  </si>
  <si>
    <t>(16,41+13,96)*0,55 = 16,704 [A]</t>
  </si>
  <si>
    <t>327365</t>
  </si>
  <si>
    <t>VÝZTUŽ ZDÍ OPĚRNÝCH, ZÁRUBNÍCH, NÁBŘEŽNÍCH Z OCELI 10505</t>
  </si>
  <si>
    <t>Opěrná zeď - Výztuž dříku z betonářské oceli B500B + provaření po obvodu + vázání drátem.
(Viz položka č. 327325)
=0,020*16,704m3*7,85t/m3=3,28t</t>
  </si>
  <si>
    <t>0,02*16,704*7,85 = 2,623 [A]</t>
  </si>
  <si>
    <t>Opěrná zeď - Podkladní vrstva pod základy opěrné zdi z prostého betonu C12/15 tl. 150mm.
(Rozměry odečteny z grafického programu AutoCad dle výkresu C.2.2.02.01)
=0,15m*2,2m*21,35m</t>
  </si>
  <si>
    <t>0,15*2,2*21,35 = 7,046 [A]</t>
  </si>
  <si>
    <t>Drenáž - Podkladní vrstva drenáže z prostého betonu C12/15 tl. 50mm.
(Rozměry odečteny z grafického programu AutoCad dle výkresu C.2.2.02.01)
=0,3m*0,35m*(21,33m+3,27m+1,57m)</t>
  </si>
  <si>
    <t>0,3*0,35*(21,33+3,27+1,57) = 2,748 [A]</t>
  </si>
  <si>
    <t>Zásyp – Výplň výkopu na líci opěrné zdi betonem C12/15.
(Rozměry odečteny z grafického programu AutoCad dle výkresu C.2.2.02.01)
=((1m*1,32m+0,97m*0,99m)/2)*7m+((0,97m*0,99m+1,04m*0,86m)/2)*6,5m+((1,04m*0,86m+1,09m*0,86m)/2)*7,85m)-0,3m*0,3m*21,35m</t>
  </si>
  <si>
    <t>(((1*1,32+0,97*0,99)/2)*7+((0,97*0,99+1,04*0,86)/2)*6,5+((1,04*0,86+1,09*0,86)/2)*7,85)-0,3*0,3*21,35 = 19,277 [A]</t>
  </si>
  <si>
    <t>Rigol - Lože kamenné dlažby z prostého betonu C25/30-XF3 tl. 150mm.
(Rozměry odečteny z grafického programu AutoCad dle výkresu C.2.2.02.01)
=9,59m2*1,4*0,15m</t>
  </si>
  <si>
    <t>9,59*1,4*0,15 = 2,014 [A]</t>
  </si>
  <si>
    <t>Rigol - Rovnanina z lomového kamene o hmotnosti 80-250kg.
(Rozměry odečteny z grafického programu AutoCad dle výkresu C.2.2.02.01)
=(1,02m2+1,89m2*1,4)*0,4m</t>
  </si>
  <si>
    <t>(1,02+1,89*1,4)*0,4 = 1,466 [A]</t>
  </si>
  <si>
    <t>Rigol - Dlažba z lomového kamene min. tl. 250mm (třída jakosti kamene "I"), včetně spárování MC pro stupeň vlivu prostředí XF4.
(Rozměry odečteny z grafického programu AutoCad dle výkresu C.2.2.02.01)
=9,59m2*1,4*0,25m</t>
  </si>
  <si>
    <t>9,59*1,4*0,25 = 3,357 [A]</t>
  </si>
  <si>
    <t xml:space="preserve">Římsový náběh –  Přechodová zídka z lomového kamene  min. tl. 250mm (třída jakosti kamene "I"), včetně spárování MC pro stupeň vlivu prostředí XF4.
(Rozměry odečteny z grafického programu AutoCad dle výkresu C.2.2.02.01)
=((0,97m+0,73m)/2)*0,82m*2m</t>
  </si>
  <si>
    <t>((0,97+0,73)/2)*0,82*2 = 1,394 [A]</t>
  </si>
  <si>
    <t>Opěrná zeď - Izolace základu, dříku a římsy opěrné zdi asfaltovými nátěry 1xNp+2xNa.
(Rozměry odečteny z grafického programu AutoCad dle výkresu C.2.2.02.01)
=(2*(10,764m+10,57m)+2*1,5m)*0,3m+13,958m2+16,373m2+9,058m2+8,711m2+0,298m*21,382m</t>
  </si>
  <si>
    <t>(2*(10,764+10,57)+2*1,5)*0,3+13,958+16,373+9,058+8,711+0,298*21,382 = 68,172 [A]</t>
  </si>
  <si>
    <t>Opěrná zeď – Nátěr říms čirým hydrofobním nátěrem - dvě vrstvy
(Rozměry odečteny z grafického programu AutoCad dle výkresu C.2.2.02.01)
=(0,5m+0,8m+0,15m)*21,39m</t>
  </si>
  <si>
    <t>(0,5+0,8+0,15)*21,39 = 31,016 [A]</t>
  </si>
  <si>
    <t>Drenáž - Drenážní trouba PE trouba DN=150mm (SN8) vhodná do dynamicky namáhaných oblastí perforovaná v horní polovině.
(Rozměry odečteny z grafického programu AutoCad dle výkresu C.2.2.02.01)
=21,33m+3,27m+1,57m</t>
  </si>
  <si>
    <t>21,33+3,27+1,57 = 26,170 [A]</t>
  </si>
  <si>
    <t>Opěrná zeď - Ocelové zábradlí se svislou výplní opatřeno PKO, barva RAL 6004, kotevní šrouby + drobný spojovací materiál z nerezové oceli třídy A4, kotveno do předvrtaných otvorů na chem. kotvu. Kotevní desky podlity plastmaltou.
(Rozměry odečteny z grafického programu AutoCad dle výkresu C.2.2.02.01)
=21,26m
Systém protikorozní ochrany ocelového zábradlí
- Příprava povrchů – moření v kyselině Be
- Podklad – ocel žárově zinkovaná ponorem tl. 85 µm
- Příprava povrchu – jemné otryskání povrchu pro zdrsnění a odmaštění
- 2x Základní nátěr epoxidový se zinkovým prachem a se zaručenou přilnavostí na kovové povlaky s nominální tloušťkou jedné vrstvy 80 µm
- 1x Vrchní nátěr polyuretanový s nominální tloušťkou jedné vrstvy 80 µm. Odstín barvy RAL 6004.
- Nátěrový systém má celkovou nominální tloušťku 240 µm</t>
  </si>
  <si>
    <t>21,26 = 21,260 [A]</t>
  </si>
  <si>
    <t>Římsový náběh – Náběh z betonových silničních obrubníků 150x150x1000mm do lože z prostého betonu C25/30-XF3, včetně řezání obrub a případných úprav styčných spár MC pro stupeň vlivu prostředí XF4.
=2m</t>
  </si>
  <si>
    <t>Rigol - Betonové žlabovky šířky 650mm a tloušťky 80mm do betonu C25/30-XF3 tloušťky 100mm, včetně řezání a případných úprav styčných spár MC pro stupeň vlivu prostředí XF4.
(Rozměry odečteny z grafického programu AutoCad dle výkresu C.2.2.02.01)
=25,31m</t>
  </si>
  <si>
    <t>25,31 = 25,310 [A]</t>
  </si>
  <si>
    <t>SO 301</t>
  </si>
  <si>
    <t>PŘELOŽKA VODOVODU</t>
  </si>
  <si>
    <t>11</t>
  </si>
  <si>
    <t>Přípravné a přidružené práce</t>
  </si>
  <si>
    <t>115101201R00</t>
  </si>
  <si>
    <t>Čerpání vody na výšku do 10 m, přítok do 500 l/min</t>
  </si>
  <si>
    <t>HOD</t>
  </si>
  <si>
    <t>60 = 60,000 [A]</t>
  </si>
  <si>
    <t>Množství měrných jednotek je doba, po kterou je čerpadlo v provozu. Množství m.j. je uvedeno dle předpokladu, celková cena této práce se stanoví podle skutečnosti při provádění stavebních prací.</t>
  </si>
  <si>
    <t>115101301R00</t>
  </si>
  <si>
    <t>Pohotovost čerp.soupravy, výška 10 m, přítok 500 l</t>
  </si>
  <si>
    <t>DEN</t>
  </si>
  <si>
    <t>10 = 10,000 [A]</t>
  </si>
  <si>
    <t>Oceňují se všechny dny od ukončení montáže po započetí demontáže čerpací soustavy.</t>
  </si>
  <si>
    <t>13</t>
  </si>
  <si>
    <t>Hloubené vykopávky</t>
  </si>
  <si>
    <t>132201210R00</t>
  </si>
  <si>
    <t>Hloubení rýh š.do 200 cm hor.3 do 50 m3,STROJNĚ</t>
  </si>
  <si>
    <t>6,73*1,1*1,64volný terén = 12,141 [A]_x000d_
 31,45*1,1*0,84 komunikace = 29,060 [B]_x000d_
 4*1,3*2,48 křížení s vodotečí = 12,896 [C]_x000d_
 4*1,3*1,56 dtto = 8,112 [D]_x000d_
 6*1,3*2,65 dtto = 20,670 [E]_x000d_
 Celkem: A+B+C+D+E = 82,879 [F]</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</si>
  <si>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t>
  </si>
  <si>
    <t>132201219R00</t>
  </si>
  <si>
    <t>Příplatek za lepivost - hloubení rýh 200cm v hor.3</t>
  </si>
  <si>
    <t>41,2*0,770% - volný terén+komunikace = 28,840 [A]_x000d_
 41,48*1 100% - vodoteč = 41,480 [B]_x000d_
 Celkem: A+B = 70,320 [C]</t>
  </si>
  <si>
    <t>Do měrných jednotek se udává poměrné množství zeminy, které ulpí v nářadí a o které je snížen celkový výkon stroje.</t>
  </si>
  <si>
    <t>133201101R00</t>
  </si>
  <si>
    <t>Hloubení šachet v hor.3 do 100 m3</t>
  </si>
  <si>
    <t>2,2*2*4,7 = 20,680 [A]</t>
  </si>
  <si>
    <t>V položce je kalkulováno i svislé přemístění výkopku.</t>
  </si>
  <si>
    <t>133201109R00</t>
  </si>
  <si>
    <t>Příplatek za lepivost - hloubení šachet v hor.3</t>
  </si>
  <si>
    <t>20,68*0,770% = 14,476 [A]</t>
  </si>
  <si>
    <t>15</t>
  </si>
  <si>
    <t>Roubení</t>
  </si>
  <si>
    <t>151201101R00</t>
  </si>
  <si>
    <t>Pažení a rozepření stěn rýh - zátažné - hl. do 2 m</t>
  </si>
  <si>
    <t>6,73*1,64*2 = 22,074 [B]_x000d_
 4*1,56*2 = 12,480 [A]_x000d_
 Celkem: B+A = 34,554 [C]</t>
  </si>
  <si>
    <t>Odstranění pažení a rozepření se oceňuje samostatně.</t>
  </si>
  <si>
    <t>151201102R00</t>
  </si>
  <si>
    <t>Pažení a rozepření stěn rýh - zátažné - hl. do 4 m</t>
  </si>
  <si>
    <t>4*2,48*2 = 19,840 [A]_x000d_
 6*2,65*2 = 31,800 [B]_x000d_
 Celkem: A+B = 51,640 [C]</t>
  </si>
  <si>
    <t>151201111R00</t>
  </si>
  <si>
    <t>Odstranění pažení stěn rýh - zátažné - hl. do 2 m</t>
  </si>
  <si>
    <t>34,55 = 34,550 [A]</t>
  </si>
  <si>
    <t>151201112R00</t>
  </si>
  <si>
    <t>Odstranění pažení stěn rýh - zátažné - hl. do 4 m</t>
  </si>
  <si>
    <t>51,64 = 51,640 [A]</t>
  </si>
  <si>
    <t>151301302R00</t>
  </si>
  <si>
    <t xml:space="preserve">Rozepření stěn pažení - hnané -  hl. do 8 m</t>
  </si>
  <si>
    <t>20,68 = 20,680 [A]</t>
  </si>
  <si>
    <t>Odstranění rozepření stěn se oceňuje samostatně.</t>
  </si>
  <si>
    <t>151301312R00</t>
  </si>
  <si>
    <t>Odstranění rozepření stěn - hnané - hl. do 8 m</t>
  </si>
  <si>
    <t>151301402R00</t>
  </si>
  <si>
    <t>Vzepření stěn pažení - hnané - hl. do 8 m</t>
  </si>
  <si>
    <t>38,52 = 38,520 [A]</t>
  </si>
  <si>
    <t>V položce je zakalkulováno i potřebné přepažování. Odstranění vzepření se oceňuje samostatně.</t>
  </si>
  <si>
    <t>151301412R00</t>
  </si>
  <si>
    <t>Odstranění vzepření stěn - hnané - hl. do 8 m</t>
  </si>
  <si>
    <t>151501902R00</t>
  </si>
  <si>
    <t>Pažení hnané s ponecháním štětovnic - hl. do 8 m</t>
  </si>
  <si>
    <t>(2*2,2+2*2)*4,586 = 38,522 [A]</t>
  </si>
  <si>
    <t>Položka neobsahuje rozepření ani vzepření pažení. Odstranění pažení se neoceňuje.</t>
  </si>
  <si>
    <t>151601502R00</t>
  </si>
  <si>
    <t>Přepažení rozepření - hnané - hl. do 8 m</t>
  </si>
  <si>
    <t>Položka se používá pouze pro druhé a další přepažení. První přepažení je v ceně základní položky.</t>
  </si>
  <si>
    <t>151601602R00</t>
  </si>
  <si>
    <t>Přepažení vzepření - hnané - hl. do 8 m</t>
  </si>
  <si>
    <t>16</t>
  </si>
  <si>
    <t>Přemístění výkopku</t>
  </si>
  <si>
    <t>161101101R00</t>
  </si>
  <si>
    <t>Svislé přemístění výkopku z hor.1-4 do 2,5 m</t>
  </si>
  <si>
    <t>12,4+12,9+8,11 = 33,410 [A]</t>
  </si>
  <si>
    <t xml:space="preserve">Platí pro hloubky výkopu od 1 do 2,5 m. Při hloubce do 1 m se svislé přemístění neoceňuje.  Tabulka pro určení podílu svislého přemístění výkopku. Číselná hodnota uvedená v tabulce udává procento z celkového objemu výkopávky, pro něž se oceňuje svislé přemístění výkopku.   a) hloubení jam objemu do 100 m3    	100 %	 objemu do 1000 m3                     8 % objemu do 10000 m3                   3 %	 objemu nad 10000 m3                 2 %  b) hloubení rýh š. do 60 cm bez ohledu na objem               100 %  c) hloubení rýh š. do 200 cm objemu do 100 m3                   100 % objemu nad 100 m3                   50 %  d) hloubení zářezů objemu do 1000 m3               neoceňuje se objemu do 10000 m3             neoceňuje se objemu nad 10000 m3           neoceňuje se</t>
  </si>
  <si>
    <t>161101102R00</t>
  </si>
  <si>
    <t>Svislé přemístění výkopku z hor.1-4 do 4,0 m</t>
  </si>
  <si>
    <t>20,67 = 20,670 [A]</t>
  </si>
  <si>
    <t xml:space="preserve">Tabulka pro určení podílu svislého přemístění výkopku. Číselná hodnota uvedená v tabulce udává procento z celkového objemu výkopávky, pro něž se oceňuje svislé přemístění výkopku Platí pro hloubky výkopu do 2,5 - 4 m.  a) hloubení jam objemu do 100 m3    	100 %	 objemu do 1000 m3                   16 % objemu do 10000 m3                   7 %	 objemu nad 10000 m3                 3 %  b) hloubení rýh š. do 60 cm bez ohledu na objem               nepředpokládá se  c) hloubení rýh š. do 200 cm objemu do 100 m3                   100 % objemu nad 100 m3                   55 %  d) hloubení zářezů objemu do 1000 m3               neoceňuje se objemu do 10000 m3             neoceňuje se objemu nad 10000 m3           neoceňuje se</t>
  </si>
  <si>
    <t>162701105R00</t>
  </si>
  <si>
    <t>Vodorovné přemístění výkopku z hor.1-4 do 10000 m</t>
  </si>
  <si>
    <t>20,68-(2,2*2-0,8)*0,84AŠ = 17,656 [A]_x000d_
 29,06 rýhy = 29,060 [B]_x000d_
 26,81+9,69 obsyp+podsyp = 36,500 [C]_x000d_
 20,68 AŠ - vytl. = 20,680 [D]_x000d_
 Celkem: A+B+C+D = 103,896 [E]</t>
  </si>
  <si>
    <t>Vodorovné přemístění recyklátu do 10000 m</t>
  </si>
  <si>
    <t>10,03 = 10,030 [A]</t>
  </si>
  <si>
    <t>17</t>
  </si>
  <si>
    <t>Konstrukce ze zemin</t>
  </si>
  <si>
    <t>174101101R00</t>
  </si>
  <si>
    <t>Zásyp jam, rýh, šachet se zhutněním</t>
  </si>
  <si>
    <t>recyklátem</t>
  </si>
  <si>
    <t>31,45*1,1*0,29 = 10,033 [A]</t>
  </si>
  <si>
    <t>Položka obsahuje strojní přemístění materiálu pro zásyp ze vzdálenosti do 10 m od okraje zásypu.</t>
  </si>
  <si>
    <t>53,82-1,11-2,73-2,96-10,01 = 37,010 [A]_x000d_
 ((2*1,8)-0,8)*0,84 = 2,352 [B]_x000d_
 Celkem: A+B = 39,362 [C]</t>
  </si>
  <si>
    <t>175101101RT2</t>
  </si>
  <si>
    <t>Obsyp potrubí bez prohození sypaniny</t>
  </si>
  <si>
    <t>s dodáním štěrkopísku frakce 0 - 22 mm</t>
  </si>
  <si>
    <t>38,18*1,1*0,4 = 16,799 [A]_x000d_
 14*1,3*0,55 = 10,010 [B]_x000d_
 Celkem: A+B = 26,809 [C]</t>
  </si>
  <si>
    <t>Včetně dodávky kameniva.</t>
  </si>
  <si>
    <t>18</t>
  </si>
  <si>
    <t>Povrchové úpravy terénu</t>
  </si>
  <si>
    <t>181101101R00</t>
  </si>
  <si>
    <t>Úprava pláně v zářezech v hor. 1-4, bez zhutnění</t>
  </si>
  <si>
    <t>14*1,5 = 21,000 [A]</t>
  </si>
  <si>
    <t>19</t>
  </si>
  <si>
    <t>Hloubení pro podzemní stěny, ražení a hloubení důlní</t>
  </si>
  <si>
    <t>199000002R00</t>
  </si>
  <si>
    <t>Poplatek za skládku horniny 1- 4</t>
  </si>
  <si>
    <t>103,9 = 103,900 [A]</t>
  </si>
  <si>
    <t>27</t>
  </si>
  <si>
    <t>273361921RT4</t>
  </si>
  <si>
    <t>Výztuž základových desek ze svařovaných sítí</t>
  </si>
  <si>
    <t xml:space="preserve">průměr drátu  6,0, oka 100/100 mm</t>
  </si>
  <si>
    <t>2*1,8*2*1,2*4,44/1000 = 0,038 [A]</t>
  </si>
  <si>
    <t>V položce jsou zakalkulovány náklady na dodání plošně rovných sítí, jejich uložení a případné stříhání a její vyvázání nebo přivaření bodovými svary. Položka neobsahuje ohýbání sítí do hran.</t>
  </si>
  <si>
    <t>34</t>
  </si>
  <si>
    <t>Stěny a příčky</t>
  </si>
  <si>
    <t>341361921RT4</t>
  </si>
  <si>
    <t>Výztuž stěn a příček svařovanou sítí</t>
  </si>
  <si>
    <t>(2*2*2*2,9+2*1,2*2*2,9)*1,2*4,44/1000 = 0,198 [A]</t>
  </si>
  <si>
    <t>V položce jsou zakalkulovány náklady na dodání sítí ve svitcích nebo plošně rovných sítí, jejich uložení a případné stříhání a její vyvázání nebo přivaření bodovými svary. Položka neobsahuje ohýbání sítí do hran.</t>
  </si>
  <si>
    <t>38</t>
  </si>
  <si>
    <t>Různé kompletní konstrukce nedělitelné do stav. dílů</t>
  </si>
  <si>
    <t>380326142RT4</t>
  </si>
  <si>
    <t>Beton komplet.konstr.vodostavební C 30/37 do 30 cm</t>
  </si>
  <si>
    <t>železobeton, vliv prostředí XF4</t>
  </si>
  <si>
    <t>2*1,2*0,3*2,9+2*2*0,3*2,9 stěny AŠ = 5,568 [A]_x000d_
 (2*1,8-0,8)*0,25 strop AŠ = 0,700 [B]_x000d_
 Celkem: A+B = 6,268 [C]</t>
  </si>
  <si>
    <t>Položka je určena pro konstrukce z železobetonu v prostředí XF4- působení mrazu a rozmrazování.</t>
  </si>
  <si>
    <t>380326143RT4</t>
  </si>
  <si>
    <t>Beton komplet.konstr.vodostavební C 30/37 nad 30cm</t>
  </si>
  <si>
    <t>2*1,8*0,35dno AŠ = 1,260 [A]</t>
  </si>
  <si>
    <t>Položka je určena pro konstrukce z mrazuvzdorného železobetonu v prostředí XF4- působení mrazu a rozmrazování.</t>
  </si>
  <si>
    <t>380356211R00</t>
  </si>
  <si>
    <t>Bednění kompl.konstr.omítaných pl.rovinných,zříz.</t>
  </si>
  <si>
    <t>(2*1,4+2*1,2)*2,9stěny = 15,080 [A]_x000d_
 1,4*1,2 strop = 1,680 [B]_x000d_
 Celkem: A+B = 16,760 [C]</t>
  </si>
  <si>
    <t>380356212R00</t>
  </si>
  <si>
    <t>Bednění kompl.konstr.omítaných pl.rovinných,odbed.</t>
  </si>
  <si>
    <t>16,76 = 16,760 [A]</t>
  </si>
  <si>
    <t>41</t>
  </si>
  <si>
    <t>Stropy a stropní konstrukce (pro pozemní stavby)</t>
  </si>
  <si>
    <t>411361921RT4</t>
  </si>
  <si>
    <t>Výztuž stropů svařovanou sítí</t>
  </si>
  <si>
    <t>Položka je určena pro stropy prostě uložené, vetknuté i spojité, deskové, trámové (žebrové, kazetové), s keramickými a jinými vložkami, konzolové nebo balkonové, hřibové včetně hlavic hřibových sloupů, pro ploché střechy a pro zavěšení železobetonových podhledů.</t>
  </si>
  <si>
    <t>45</t>
  </si>
  <si>
    <t>Podkladní a vedlejší konstrukce (kromě vozovek a železničního svršku)</t>
  </si>
  <si>
    <t>451572111RK4</t>
  </si>
  <si>
    <t>Lože pod potrubí z kameniva těženého 0 - 4 mm</t>
  </si>
  <si>
    <t>kraj Královehradecký</t>
  </si>
  <si>
    <t>38,18*1,1*0,15rýha = 6,300 [A]_x000d_
 14*1,3*0,15 dtto = 2,730 [B]_x000d_
 2,2*2*0,15 AŠ = 0,660 [C]_x000d_
 Celkem: A+B+C = 9,690 [D]</t>
  </si>
  <si>
    <t>Položka je určena pro práce v otevřeném výkopu, pro práce ve štole se k položce používá příplatek 45154-1192.</t>
  </si>
  <si>
    <t>452311131R00</t>
  </si>
  <si>
    <t>Desky podkladní pod potrubí z betonu C 12/15</t>
  </si>
  <si>
    <t>2,2*2*0,15 = 0,660 [A]</t>
  </si>
  <si>
    <t>Položka je určena pro práce v otevřeném výkopu, pro práce ve štole se k položce používá příplatek 45231-1192. Položka je určena i pro ochrannou vrstvu pod železobetonové konstrukce.</t>
  </si>
  <si>
    <t>452313131R00</t>
  </si>
  <si>
    <t>Bloky pro potrubí z betonu C 12/15</t>
  </si>
  <si>
    <t>0,3*0,3*0,3v AŠ = 0,027 [A]_x000d_
 16*0,12 = 1,920 [B]_x000d_
 Celkem: A+B = 1,947 [C]</t>
  </si>
  <si>
    <t>Položka je určena pro práce v otevřeném výkopu, pro práce ve štole se k položce používá příplatek 45231-3192.</t>
  </si>
  <si>
    <t>452353101R00</t>
  </si>
  <si>
    <t>Bednění bloků pod potrubí</t>
  </si>
  <si>
    <t>1,95*3,6 = 7,020 [A]</t>
  </si>
  <si>
    <t xml:space="preserve">Položka je určena pro práce v otevřeném výkopu, pro práce ve štole se k položce používá příplatek 45235-1192.  V položkách jsou zakalkulovány i náklady na odbednění a nátěr proti přilnavosti betonu.</t>
  </si>
  <si>
    <t>457311117R00</t>
  </si>
  <si>
    <t>Vyrovnávací beton výplňový nebo spádový C 20/25</t>
  </si>
  <si>
    <t>1,4*1,2*0,075 dno = 0,126 [A]_x000d_
 (2*1,8-0,8)*0,075 strop = 0,210 [B]_x000d_
 Celkem: A+B = 0,336 [C]</t>
  </si>
  <si>
    <t>59</t>
  </si>
  <si>
    <t>Dlažby a předlažby pozemních komunikací a zpevněných ploch</t>
  </si>
  <si>
    <t>596400010RA0</t>
  </si>
  <si>
    <t>Plocha z dlažby kamenné, podklad beton prostý</t>
  </si>
  <si>
    <t>0,22úprava vstupu = 0,220 [A]</t>
  </si>
  <si>
    <t xml:space="preserve">Skladba: podklad z betonu prostého            10 cm lože                                                  5 cm dlažba žulová                                   2 cm celkem                                           17 cm  Včetně zemních prací.</t>
  </si>
  <si>
    <t>711</t>
  </si>
  <si>
    <t>Izolace proti vodě</t>
  </si>
  <si>
    <t>711111002RZ1</t>
  </si>
  <si>
    <t>Izolace proti vlhk.vodor. nátěr asf.lak za studena</t>
  </si>
  <si>
    <t>1x nátěr - včetně dodávky asfaltového laku ALN</t>
  </si>
  <si>
    <t>1,4*1,2*2 = 3,360 [A]</t>
  </si>
  <si>
    <t>Položka je určena pro provádění za studena. Plochy izolací jednotlivě menší než 10 m2 se oceňují s příplatkem položka číslo 711 19 - 9095. Při stanovení množství izolace se z celkového množství neodečítají otvory nebo neizolované plochy menší než 2 m2. V položce je zakalkulována i dodávka asfaltového laku v množství 0,00040 t/m2.</t>
  </si>
  <si>
    <t>711112001RZ1</t>
  </si>
  <si>
    <t>Izolace proti vlhkosti svis. nátěr ALP, za studena</t>
  </si>
  <si>
    <t>1x nátěr - včetně dodávky asfaltového laku</t>
  </si>
  <si>
    <t>(2*1,4+2*1,2)*2,9 = 15,080 [A]</t>
  </si>
  <si>
    <t>Položka je určena pro provádění za studena. Plochy izolací jednotlivě menší než 10 m2 se oceňují s příplatkem položka číslo 711 19 - 9095. Při stanovení množství izolace se z celkového množství neodečítají otvory nebo neizolované plochy menší než 1 m2. V položce jsou zakalkulovány i náklady na dodávku ALP v množství 0,00035 t/m2.</t>
  </si>
  <si>
    <t>711199095R00</t>
  </si>
  <si>
    <t>Příplatek za plochu do 10 m2, natěradly</t>
  </si>
  <si>
    <t>3,36 = 3,360 [A]</t>
  </si>
  <si>
    <t>Položka platí jen tehdy, nepřesáhne-li součet ploch vodorovné a svislé izolační vrstvy 10 m2. Položka je určena pro natěradla za studena nebo za horka.</t>
  </si>
  <si>
    <t>711471053R00</t>
  </si>
  <si>
    <t>Izolace, tlak. voda, vodorovná folií PE, volně</t>
  </si>
  <si>
    <t>2,2*2*2*1,2 = 10,560 [A]</t>
  </si>
  <si>
    <t>Plochy izolací jednotlivě menší než 10 m2 se oceňují s příplatkem položka číslo 711 49-9097. Položka je určena i pro oceňování izolací proti zemní vlhkosti.</t>
  </si>
  <si>
    <t>711499097R00</t>
  </si>
  <si>
    <t>Příplatek, izol. tlak. NAIP, pryže, termopl. 10 m2</t>
  </si>
  <si>
    <t>10,56 = 10,560 [A]</t>
  </si>
  <si>
    <t>Položka platí jen tehdy, nepřesáhne-li součet ploch vodorovné a svislé izolační vrstvy 10 m2.</t>
  </si>
  <si>
    <t>722</t>
  </si>
  <si>
    <t>Vnitřní vodovod</t>
  </si>
  <si>
    <t>722215116R00</t>
  </si>
  <si>
    <t>Kohout kulový uzav. DN 50 s nav.pří</t>
  </si>
  <si>
    <t>1+1 = 2,000 [A]</t>
  </si>
  <si>
    <t>722253132R00</t>
  </si>
  <si>
    <t>Požární příslušenství-spojka hadicová požární C 52</t>
  </si>
  <si>
    <t>85</t>
  </si>
  <si>
    <t>Potrubí z trub litinových</t>
  </si>
  <si>
    <t>851601121R00</t>
  </si>
  <si>
    <t>Příplatek za práci ve štole DN 80 - 250</t>
  </si>
  <si>
    <t>v chráničce</t>
  </si>
  <si>
    <t>12 = 12,000 [A]</t>
  </si>
  <si>
    <t>Položka je určena pro montáž potrubí z trub litinových tlakových hrdlových z tvárné litiny s pružnými spoji ve štole, v uzavřeném kanálu nebo v objektech.</t>
  </si>
  <si>
    <t>851631102R00</t>
  </si>
  <si>
    <t>Montáž potrubí litinového,jištěný spoj BRS, DN 100</t>
  </si>
  <si>
    <t>42 = 42,000 [A]</t>
  </si>
  <si>
    <t>851651102R00</t>
  </si>
  <si>
    <t>Montáž potrubí litinového,jištěný spoj BLS, DN 100</t>
  </si>
  <si>
    <t>852242121R00</t>
  </si>
  <si>
    <t>Montáž trub litin. tlak. přír.do 1 m, výkop DN 80</t>
  </si>
  <si>
    <t>Položka je určena pro montáž trub litinových tlakových přírubových abnormálních délek, jednotlivě do 1 m v otevřeném výkopu, v otevřeném kanálu nebo v šachtě. V položce nejsou zakalkulovány náklady na dodávku trub; tyto trouby se oceňují ve speciifikaci. Ztratné se doporučuje ve výši 1 %.</t>
  </si>
  <si>
    <t>852262121R00</t>
  </si>
  <si>
    <t>Montáž trub litin.tlak. přír. do 1 m, výkop DN 100</t>
  </si>
  <si>
    <t>11 = 11,000 [A]</t>
  </si>
  <si>
    <t>857242121R00</t>
  </si>
  <si>
    <t>Montáž tvarovek litin. jednoos.přír. výkop DN 80</t>
  </si>
  <si>
    <t>1+3+1+2 = 7,000 [A]</t>
  </si>
  <si>
    <t xml:space="preserve">Položka je určena pro montáž litinových tvarovek na potrubí litinovém tlakovém přírubovém jednoosých v otevřeném výkopu, v otevřeném kanálu nebo v šachtě.  V položce nejsou zakalkulovány náklady na dodávku tvarovek; tyto tvarovky se oceňují ve speciifikaci. Ztratné se doporučuje ve výši 1 %.</t>
  </si>
  <si>
    <t>857262121R00</t>
  </si>
  <si>
    <t>Montáž tvarovek litin. jednoos. přír. výkop DN 100</t>
  </si>
  <si>
    <t>857264121R00</t>
  </si>
  <si>
    <t>Montáž tvarovek litin. odboč. přír. výkop DN 100</t>
  </si>
  <si>
    <t xml:space="preserve">Položka je určena pro montáž litinových tvarovek na potrubí litinovém tlakovém přírubovém, odbočných, v otevřeném výkopu, v otevřeném kanálu nebo v šachtě.  V položce nejsou zakalkulovány náklady na dodávku tvarovek; tyto tvarovky se oceňují ve speciifikaci. Ztratné se doporučuje ve výši 1 %.</t>
  </si>
  <si>
    <t>857601102R00</t>
  </si>
  <si>
    <t>Montáž tvarovek jednoosých, tvárná litina DN 100</t>
  </si>
  <si>
    <t>10*1,2 = 12,000 [A]</t>
  </si>
  <si>
    <t>Položka je určena pro montáž tvarovek jednoosých s pružnými spoji ve výkopu. Pro blokované spoje se cena zvýší o 15 - 20 %. V položce nejsou zakalkulovány náklady na dodávku tvarovek; tyto tvarovky se oceňují ve speciifikaci. Ztratné se doporučuje ve výši 1 %.</t>
  </si>
  <si>
    <t>87</t>
  </si>
  <si>
    <t>Potrubí z trub plastických, skleněných a čedičových</t>
  </si>
  <si>
    <t>870100011R00</t>
  </si>
  <si>
    <t>Montáž potrubí sklolaminátového ve výkopu, DN 250</t>
  </si>
  <si>
    <t>9,6 = 9,600 [A]</t>
  </si>
  <si>
    <t>Položka je určena pro vodovody i kanalizace. V položce není zakalkulována dodávka trub, spojek a tvarovek. Cenu dodávky včetně dopravy stanoví výrobce na požádání dle konkretní dokumentace. Montáž tlakových tvarovek sklolaminátových se oceňuje jako montáž tvarovek litinových hrdlových nebo přírubových, popřípadě individuální kalkulací.</t>
  </si>
  <si>
    <t>871241121R00</t>
  </si>
  <si>
    <t>Montáž potrubí polyetylenového ve výkopu d 90 mm</t>
  </si>
  <si>
    <t>platí i pro demontáž</t>
  </si>
  <si>
    <t>50+50 montáž+demontáž při opravě = 100,000 [A]_x000d_
 5 odvodnění = 5,000 [B]_x000d_
 Celkem: A+B = 105,000 [C]</t>
  </si>
  <si>
    <t xml:space="preserve">V položce je uvažováno s jedním spojem na 6 m potrubí. Případné další spoje se dorozpočtují přirážkou za každý další spoj pol. 877 ..-2121 V položce není zakalkulována dodávka trub, spojek a tvarovek. Jejich dodávka se oceňuje ve specifikaci. Montáž elektrotvarovek se oceňuje pol. č. 877 ..-2121  podle množství a průměru potřebných spojů, popřípadě individuální kalkulací.</t>
  </si>
  <si>
    <t>89</t>
  </si>
  <si>
    <t>Ostatní konstrukce a práce na trubním vedení</t>
  </si>
  <si>
    <t>891241111R00</t>
  </si>
  <si>
    <t>Montáž vodovodních šoupátek ve výkopu DN 80</t>
  </si>
  <si>
    <t>3 = 3,000 [A]</t>
  </si>
  <si>
    <t xml:space="preserve">Položka je určena pro montáž vodovodních šoupátek v otevřeném výkopu nebo v šachtách s osazením zemní soupravy (bez poklopů). V položce jsou zakalkulovány i náklady na vytvoření otvorů ve stropech šachet pro prostup zemních souprav šoupátek.  V položce nejsou zakalkulovány náklady na: - dodání šoupátek, zemních souprav a šoupátkových klíčů; tyto armatury se oceňují ve specifikaci; ztratné se doporučuje ve výši 1 %.  - podkladní bloky pod armatury, které se oceňují příslušnými položkami souborů 452 Podkladní a zajišťovací konstrukce včetně bednění části A01 tohoto sborníku - osazení šoupátkových poklopů, které se oceňuje položkami souboru 89940 Osazení poklopů litinových části A01 tohoto sborníku.</t>
  </si>
  <si>
    <t>891247111R00</t>
  </si>
  <si>
    <t>Montáž hydrantů podzemních DN 80</t>
  </si>
  <si>
    <t>Položka je určena pro montáž hydrantů podzemních (bez osazení poklopů) na potrubí. V položce nejsou zakalkulovány náklady na: - dodání hydrantů a hydrantových klíčů; tyto armatury se oceňují ve specifikaci; ztratné se doporučuje ve výši 1 % - podkladní bloky pod armatury, které se oceňují příslušnými položkami souborů 452 Podkladní a zajišťovací konstrukce včetně bednění části A01 tohoto sborníku - obsyp odvodňovacího zařízení hydrantů ze štěrku nebo štěrkopísku; obsyp se oceňuje příslušnými položkami souboru 451 Lože pod potrubí, stoky a drobné objekty části A01 tohoto sborníku. - osazení hydrantových poklopů; osazení poklopů se oceňuje příslušnými položkami souboru 89940 Osazení poklopů litinových části A01 tohoto sborníku.</t>
  </si>
  <si>
    <t>891261111R00</t>
  </si>
  <si>
    <t>Montáž vodovodních šoupátek ve výkopu DN 100</t>
  </si>
  <si>
    <t>892271111R00</t>
  </si>
  <si>
    <t>Tlaková zkouška vodovodního potrubí DN 125</t>
  </si>
  <si>
    <t>51 = 51,000 [A]</t>
  </si>
  <si>
    <t>V položce jsou započteny náklady na přísun, montáž, demontáž a odsun zkoušecího čerpadla, napuštění tlakovou vodou a dodání vody pro tlakovou zkoušku.</t>
  </si>
  <si>
    <t>892273111R00</t>
  </si>
  <si>
    <t>Desinfekce vodovodního potrubí DN 125</t>
  </si>
  <si>
    <t>51+50 = 101,000 [A]</t>
  </si>
  <si>
    <t>V položce jsou zakalkulovány náklady na napuštění a vypuštění vody, dodání vody a desinfekčního prostředku a na bakteriologický rozbor vody.</t>
  </si>
  <si>
    <t>892372111R00</t>
  </si>
  <si>
    <t>Zabezpečení konců vodovod. potrubí do DN 300</t>
  </si>
  <si>
    <t>ÚSEK</t>
  </si>
  <si>
    <t>Položka platí pro zabezpečení dvou konců zkoušeného úseku jakéhokoliv druhu potrubí.V položce jsou započteny náklady na montáž a demontáž výrobků nebo dílců pro zabezpečení dvou konců zkoušeného úseku potrubí pro jakýkoliv způsob zabezpečení, na montáž a demontáž koncových tvarovek, na montáž zaslepovací příruby a na zaslepení jakýchkoliv odboček.</t>
  </si>
  <si>
    <t>894401211RT2</t>
  </si>
  <si>
    <t>Osazení betonových skruží rovných 29/100/9</t>
  </si>
  <si>
    <t>včetně dodávky skruže TBS-Q 100/25 PS 100/250/90</t>
  </si>
  <si>
    <t>894402211RT2</t>
  </si>
  <si>
    <t>Osazení beton. skruží přechodových 60/100/70/9</t>
  </si>
  <si>
    <t>včetně skruže přechod. TBR-Q 625/600/90/SPK (SLK)</t>
  </si>
  <si>
    <t>V položce nejsou zakalkulovány náklady na dodání betonových dílců; dílce se oceňují ve specifikaci. Ztratné se doporučuje 1 %.</t>
  </si>
  <si>
    <t>899104111RT2</t>
  </si>
  <si>
    <t>Osazení poklopu s rámem nad 150 kg</t>
  </si>
  <si>
    <t>včetně dodávky poklopu šachtového lit. D 650</t>
  </si>
  <si>
    <t>Položka je určena pro osazení poklopů litinových a ocelových včetně rámů a platí i pro osazení rektifikačních kroužků nebo rámečků. V položkách jsou zakalkulovány náklady na dodání poklopu litinového šachtového D 650. V položce jsou zakalkulovány i náklady na cementovou maltu.</t>
  </si>
  <si>
    <t>899201111RT2</t>
  </si>
  <si>
    <t>Osazení mříží litinových s rámem do 50 kg</t>
  </si>
  <si>
    <t>včetně dodání mříže lehké s rámem 300 x 300</t>
  </si>
  <si>
    <t>Položka je určena pro osazení mříží litinových včetně rámů a košů na bahno. V položkách jsou zakalkulovány náklady na dodání mříže lehké s rámem 300x300. V položce jsou zakalkulovány i náklady na cementovou maltu.</t>
  </si>
  <si>
    <t>899331111R00</t>
  </si>
  <si>
    <t>Výšková úprava vstupu do 20 cm, zvýšení poklopu</t>
  </si>
  <si>
    <t>899401112R00</t>
  </si>
  <si>
    <t>Osazení poklopů litinových šoupátkových</t>
  </si>
  <si>
    <t xml:space="preserve">V položkách osazení poklopů jsou zakalkulovány i náklady na jejich podezdění.  V položkách nejsou zakalkulovány náklady na dodání poklopů; Tyto náklady se oceňují ve specifikaci. Ztratné se nestanoví.</t>
  </si>
  <si>
    <t>899401113R00</t>
  </si>
  <si>
    <t>Osazení poklopů litinových hydrantových</t>
  </si>
  <si>
    <t>899502211R00</t>
  </si>
  <si>
    <t>Stupadla kapsová osazovaná do vynechaných otvorů</t>
  </si>
  <si>
    <t>Položka je určena pro osazení a dodání stupadel do netypových drobných objektů (oceňovaných položkami této části).</t>
  </si>
  <si>
    <t>899521111RT1</t>
  </si>
  <si>
    <t>Stupadla vidlicová oceloplastová, při zdění</t>
  </si>
  <si>
    <t>osazovaná při zdění nebo betonáži</t>
  </si>
  <si>
    <t>14 = 14,000 [A]</t>
  </si>
  <si>
    <t xml:space="preserve">Položka je určena pro osazení a dodání stupadel  vidlicových oceloplastových do netypových drobných objektů (oceňovaných položkami této části) osazovaných při zdění nebo betonáži.</t>
  </si>
  <si>
    <t>90</t>
  </si>
  <si>
    <t>Hodinové zúčtovací sazby (HZS)</t>
  </si>
  <si>
    <t xml:space="preserve">900      R04</t>
  </si>
  <si>
    <t>HZS</t>
  </si>
  <si>
    <t>h</t>
  </si>
  <si>
    <t>stavební dělník v tarifní třídě 7
přepojení a obtok vodovodu</t>
  </si>
  <si>
    <t xml:space="preserve">Platnost hodinových zúčtovacích sazeb  Hodinovými zúčtovacími sazbami (HZS) se oceňují: a)	předběžné obhlídky pracoviště vyžádané objednatelem, b)	průzkumné práce na kulturních památkách, sloužící pro získání podkladů k rekonstrukci kulturní památky, c)	revize stavebních objektů nebo jejich části, jejichž oprava se oceňuje podle stavebních ceníků, d)	práce při havarijních a živelních pohromách prováděné bez projektové dokumentace nebo na základě zjednodušené projektové dokumentace bez rozpočtu, e)	práce v rozsahu vymezeném v jednotlivých cenících f)	práce prováděné výškovými specialisty a potápěči, g)	práce zařazované do hlavy IV souhrnného rozpočtu staveb, prováděné jako součást stavebních objektů, pokud je nelze ocenit položkami stavebních ceníků.  Na základě písemné dohody mezi zhotovitele a objednatelem je možno ocenit stavební práce pomocí HZS jde-li o: a)	stavební práce prováděné bez projektové dokumentace, b)	práce, pro které není ve stavebních cenících položka.  Pří použití hodinových zúčtovacích sazeb se oceňuje: a)	počet skutečně odpracovaných hodin všech pracovníků včetně času vynaloženého na předběžnou obhlídku pracoviště za účelem zjištění rozsahu prací, objednatelem potvrzených ve stavebním deníku, nebo samostatném dokladu, pokud se stavební deník nevede, b)	přímý materiál,  c)	náklady na provoz stavebních strojů, d)	ostatní přímé náklady.  Počet odpracovaných hodin jednotlivých pracovníků se zaokrouhlí: a)	na půlhodinu, trvá-li práce 30 minut nebo méně, b)	na celou hodinu, trvá-li práce více než 30 minut.</t>
  </si>
  <si>
    <t>93</t>
  </si>
  <si>
    <t>Různé dokončovací konstrukce a práce inženýrských staveb</t>
  </si>
  <si>
    <t>931991112R00</t>
  </si>
  <si>
    <t>Těsnění dilatační spáry gumovým pásem, ve stěně</t>
  </si>
  <si>
    <t>2*1,7+2*1,5 = 6,400 [A]</t>
  </si>
  <si>
    <t>96</t>
  </si>
  <si>
    <t>Bourání konstrukcí</t>
  </si>
  <si>
    <t>969011131vd</t>
  </si>
  <si>
    <t>Vybourání vodovodního vedení DN do 125 mm</t>
  </si>
  <si>
    <t>47,3 = 47,300 [A]</t>
  </si>
  <si>
    <t>V položce není kalkulována manipulace se sutí, která se oceňuje samostatně položkami souboru 979.</t>
  </si>
  <si>
    <t>H27</t>
  </si>
  <si>
    <t>Vedení trubní dálková a přípojná</t>
  </si>
  <si>
    <t>998273101R00</t>
  </si>
  <si>
    <t>Přesun hmot, trubní vedení litinové, otevř. výkop</t>
  </si>
  <si>
    <t>0,0185+2,2414+0,2002+0,0033+24,1733 = 26,637 [A]_x000d_
 -22,07 = -22,070 [B]_x000d_
 Celkem: A+B = 4,567 [C]</t>
  </si>
  <si>
    <t>Položka je určena pro trubní vedení (vodovod nebo kanalizace) hloubené nebo ražené z trub litinových včetně drobných objektů. Platnost položky je vymezena pro nejmenší skladovací plochu 100 m2 + 0,24 m2/t, pro největší dopravní vzdálenost 15 m od hrany výkopu na povrchu nebo 15 m od okraje šachty k těžišti skládek na povrchu. V případech, kdy nejsou splněny tyto podmínky použije se příplatek - 3115 až - 3119.</t>
  </si>
  <si>
    <t>H722</t>
  </si>
  <si>
    <t>998722101R00</t>
  </si>
  <si>
    <t>Přesun hmot pro vnitřní vodovod, výšky do 6 m</t>
  </si>
  <si>
    <t>0,0166 = 0,017 [A]</t>
  </si>
  <si>
    <t>Ostatní materiál</t>
  </si>
  <si>
    <t>230032029aVD</t>
  </si>
  <si>
    <t>Příruba kotvící DN80 - EPO, šroubovací</t>
  </si>
  <si>
    <t>230032033aVD</t>
  </si>
  <si>
    <t>Příruba kotvící DN100 - EPO, šroubovací</t>
  </si>
  <si>
    <t>2830011VD</t>
  </si>
  <si>
    <t>Plastové objímky pro zasunutí potrubí do chráničky na potrubí DN 100 A/B 36mm</t>
  </si>
  <si>
    <t>13 = 13,000 [A]</t>
  </si>
  <si>
    <t>2830012VD</t>
  </si>
  <si>
    <t>Manžeta na potrubí - chránička DN250</t>
  </si>
  <si>
    <t>2830016VD</t>
  </si>
  <si>
    <t>Spojovací mat. pro příruby pro DN 80-100 (šroub M20/80, matice M20, podložka )</t>
  </si>
  <si>
    <t>250 = 250,000 [A]</t>
  </si>
  <si>
    <t>283hobVD</t>
  </si>
  <si>
    <t>Trouba sklolaminátová DN250</t>
  </si>
  <si>
    <t>283VD</t>
  </si>
  <si>
    <t>Marker na potrubí</t>
  </si>
  <si>
    <t>28613526</t>
  </si>
  <si>
    <t>Trubka s ochranným pláštěm SDR11 90x8,2 mm L100m voda - obtok</t>
  </si>
  <si>
    <t>50+5přeložka při opravě + odvodnění = 55,000 [A]_x000d_
 ;ztratné 10%; 5,5 = 5,500 [B]_x000d_
 Celkem: A+B = 60,500 [C]</t>
  </si>
  <si>
    <t xml:space="preserve">Konstrukce vychází z osvědčených trub první generace. Kompaktní ochranná vrstva tloušťky min 1,7 mm má pro vodu barvu modrou. Skrývá a dokonale  chrání proti poškození vnitřní  trubku a  integrovaný měděný detekční vodič.  Tato  konstrukce dovoluje použít  trubky pro zeminu s jakoukoliv granulací. Jsou ideální a vysoce spolehlivé i v místech s neznámými vlastnostmi zeminy, jako při zatahování do podvrtů, při berstliningu a podobně.  Vnější barva modrá, vnitřní trubka černá s dvojitými modrými pruhy  Materiál PE100RC SDR 11 (PN 16)  návin 100 m  obj. č. RSDW ...</t>
  </si>
  <si>
    <t>422001VD</t>
  </si>
  <si>
    <t>Spec. příruba DN 80/90 S 2000 PN 16</t>
  </si>
  <si>
    <t xml:space="preserve">Přechodový adaptér. Použití pro pitnou a surovou vodu. Provozní tlak do 16 bar.    
Použitelné na potrubí z tvárné litiny, oceli a PE.    
Spojka s tolerancí je vyrobena z tvárné litiny, navrstvení epoxid, s certifikátem GSK.    
Těsnění NBR, šrouby a matky standardně z nerezové oceli.</t>
  </si>
  <si>
    <t>42200750</t>
  </si>
  <si>
    <t xml:space="preserve">Poklop uliční šoupátkový  - voda</t>
  </si>
  <si>
    <t>materiál: šedá litina GG 200 bitumenovaná</t>
  </si>
  <si>
    <t>42224952</t>
  </si>
  <si>
    <t xml:space="preserve">Šoupátko PN16  DN 80</t>
  </si>
  <si>
    <t xml:space="preserve">s obrobeným vedením, těsnicí plochy nerez - nerez, základní provedení Šoupátko třmenové s přesným vedením klínu S30111516ČSN   PN 16  POUŽITÍ  V základním provedení jako uzavírací orgán pro vodu a páru, na zvláštní požadavek i pro jiné neagresvní kapaliny, páry a plyny, pro pracovní tlaky a teploty:  Šoupátko není vhodné pro regulaci.   TECHNICKÝ POPIS   Šoupátko je třmenové, se stoupajícím netočivým vřetenem, opatřeným funkčním závitem, který je vně šoupátkové komory. Při ovládání se otáčí vřetenová matice, která unáší vřeteno s tuhým klínem. Těleso a klín mají navařeny těsnící plochy z korozivzdorné oceli. Vřeteno je ve třmenu utěsněno ucpávkou. Pro jmenovité světlosti DN 200 4-DN 250 a provozní přetlak vyšší jak 1,0 MPa může být Šoupátko vybaveno obtokem.   MATERIÁL  Těleso, klín uhlíková ocel na odlitky   Třmenové víko uhlíková ocel na odlitky   Vřeteno korozivzdorná ocel   Těsnící plochy sedel(těleso/klín) nerez/nerez (navař)   Těsnění vřetene ucpávky volí se dle druhu pracovní látky   Těsnění tělesa a víka bezazbestový materiál    ZKOUŠENÍ  Šoupátko je zkoušeno podle ČSN 13 3060, část 2.   MONTÁŽ  Šoupátko je možno montovat do vodorovného i svislého potrubí.   OVLÁDÁNÍ  Šoupátko je možno ovládat ručním kolem (ON 13 3111) nebo řetězovým pohonem (ON 13 3131) nebo ze stojanu (ON 13 3140 a ON 13 3142).</t>
  </si>
  <si>
    <t>42224953</t>
  </si>
  <si>
    <t xml:space="preserve">Šoupátko  PN16  DN 100</t>
  </si>
  <si>
    <t xml:space="preserve">s obrobeným vedením, těsnicí plochy nerez - nerez, základní provedení Šoupátko třmenové s přesným vedením klínu S30111516ČSN   PN 16  POUŽITÍ  V základním provedení jako uzavírací orgán pro vodu a páru, na zvláštní požadavek i pro jiné neagresvní kapaliny, páry a plyny, pro pracovní tlaky a teploty:  Šoupátko není vhodné pro regulaci.   TECHNICKÝ POPIS   Šoupátko je třmenové, se stoupajícím netočivým vřetenem, opatřeným funkčním závitem, který je vně šoupátkové komory. Při ovládání se otáčí vřetenová matice, která unáší vřeteno s tuhým klínem. Těleso a klín mají navařeny těsnící plochy z korozivzdorné oceli. Vřeteno je ve třmenu utěsněno ucpávkou. Pro jmenovité světlosti DN 200 4-DN 250 a provozní přetlak vyšší jak 1,0 MPa může být Šoupátko vybaveno obtokem.   MATERIÁL  Těleso, klín uhlíková ocel na odlitky   Třmenové víko uhlíková ocel na odlitky   Vřeteno korozivzdorná ocel   Těsnící plochy sedel(těleso/klín) nerez/nerez (navař)   Těsnění vřetene ucpávky volí se dle druhu pracovní látky   Těsnění tělesa a víka bezazbestový materiál    ZKOUŠENÍ  Šoupátko je zkoušeno podle ČSN 13 3060, část 2.   MONTÁŽ  Šoupátko je možno montovat do vodorovného i svislého potrubí.   OVLÁDÁNÍ  Šoupátko je možno ovládat ručním kolem (ON 13 3111) nebo řetězovým pohonem (ON 13 3131) nebo ze stojanu (ON 13 3140 a ON 13 3142).   í</t>
  </si>
  <si>
    <t>42273602</t>
  </si>
  <si>
    <t>Hydrant podzemní PN 16 DN 80 krycí hloubka 1500</t>
  </si>
  <si>
    <t xml:space="preserve">Podzemní hydrant PN 16 DN 80, hl. 1500 mm, připojení přírubové  se smaltovaným vnitřkem a sedlem z mosazi   Určení  Pro trvalý styk s pitnou a surovou vodou při dovolené pracovní teplotě do 50°C a dovoleném pracovním přetlaku max. 1,6 MPa.   Použití  K požárním (hasícím) účelům, odvzdušnění a propláchnutí potrubní sítě, nouzovému odběru vody… Provedení AD umožňuje výměnu vnitřní výbavy bez přerušení provozu v potrubí.   Materiály hlavních dílů  Sloup, kuželka a výtokové hrdlo s ozuby tvárná litina. Nástavec slitina hliníku, na požádání tvárná litina. Táhlo a vřeteno nerez CrNi, koule polyamid, vřetenová matice je mosazná. Hydranty uvnitř smaltované mají sedlo kuželky mosazné. U hydrantů s epoxidovým nástřikem je sedlo kuželky část sloupu.   Ovládání  Šoupátkovým klíčem nebo hydrantovým klíčem A nebo B DIN 3223. Uzávěr zavírá, otáčíme-li ovládacím koncem doprava.  Ochrana proti korozi  Litinové díly uvnitř smalt nebo epoxidový nástřik, vně epoxidový nástřik – odstín modrý.   Zkoušení  Zkoušeno vodou dle DIN 3230 díl 4.   Minimální průtočné množství vody Při rozdílu tlaku před a za hydrantem 0,1 MPa je 110 m3/h.</t>
  </si>
  <si>
    <t>42291452</t>
  </si>
  <si>
    <t>Poklop litinový 522 - hydrantový DN 80</t>
  </si>
  <si>
    <t xml:space="preserve">Rambo poklop typ 522  víko s předlitým nápisem je zajištěno mechanicky proti zcizení provedení  tělesa a víka z tvárné litiny GGG-40 ochrana proti korozi - asfaltový nátěr vně i uvnitř typ 522 s nápisem HYDRANT</t>
  </si>
  <si>
    <t>42293250</t>
  </si>
  <si>
    <t>Souprava zemní DN50 -100, 1,3-1,8m</t>
  </si>
  <si>
    <t>2 pro DN100 = 2,000 [A]_x000d_
 3 pro DN80 = 3,000 [B]_x000d_
 Celkem: A+B = 5,000 [C]</t>
  </si>
  <si>
    <t xml:space="preserve">Zemní soupravy  tuhé nebo teleskopické pro šoupátka  teleskopické 1,30-1,80 m • • jmenovitá světlost 50 - 100mm krytí potrubí 1,3 - 1,8 m  1 zemní souprava pro více dimenzí šoupat  Chránička s integrovaným spojovacím mechanismem  Žádné další upevňovní (šroubem, kolíčkem) není již třeba   Všechny zemní soupravy (tuhé i teleskopické) jsou chráněny před vniknutím nečistot a povrchové vody.  Teleskopická zemní souprava umožňuje plynulé přizpůsobování uličnímu povrchu.  Toto se provádí roztahováním nebo zasouváním teleskopické trubky a klíčové tyče.  Veškeré svislé tlaky se zachycují teleskopickým účinkem, čímž se zamezí poškození potrubí a armatury.  Dodává se s uličním poklopem a základní deskou nebo bez.</t>
  </si>
  <si>
    <t>422VD</t>
  </si>
  <si>
    <t>Spojka jištěná proti posunu DN100</t>
  </si>
  <si>
    <t>Spojka jištěná proti posunu pro všechny standardní materiály potrubí s velkým rozsahem vnějších průměrů potrubí a úhlovým vychýlením. Určeno pro pitnou a neagresivní odpadní vodu. Popis produktu · dle EN 14 525 · tělo a přítlačný kroužek z tvárné litny EN-GJS-400 s povrchovou úpravou vířivým slinováním · flexibilní těsnění z elastomeru dle EN 681-1 (vhodné pro pitnou vodu) · flexibilní kroužek z POM sestaven z jednotlivých segmentů · jistící prvky z nekorodující oceli na každém segmentu kroužku · šrouby a matice z nerezové oceli s povrchovou úpravou proti zadírání · podložky z nerezové oceli s ochrannou krytkou z elastomeru · šrbouby lze použít i otočené o 180° · distanční objímky z plastu · úhlové vychýlení (ČSN EN 14 525)</t>
  </si>
  <si>
    <t>55251131</t>
  </si>
  <si>
    <t>TL vod.tlak.DN100mm spoj TYTON</t>
  </si>
  <si>
    <t>42 = 42,000 [A]_x000d_
 ;ztratné 4%; 1,68 = 1,680 [B]_x000d_
 Celkem: A+B = 43,680 [C]</t>
  </si>
  <si>
    <t>Hrdlové trouby se zinko-aluminiovým povlakem s krycí vrstvou dle ČSN EN 545. Třída tloušťky stěny Class 40 s TYTON - násuvným hrdlovým spojem dle DIN 28 603. Uvnitř vyložení z cementové malty (VCM), vně zinko-aluminiový povlak (85Zn-15Al) s minimální hmotností 400 g/m2 s krycí modrou epoxidovou vrstvou</t>
  </si>
  <si>
    <t>5525116021</t>
  </si>
  <si>
    <t>TL vod.tlak. s OCM/ZMU DN100mm spoj BLS</t>
  </si>
  <si>
    <t>12v chráničce pod potokem = 12,000 [A]_x000d_
 ;ztratné 4%; 0,48 = 0,480 [B]_x000d_
 Celkem: A+B = 12,480 [C]</t>
  </si>
  <si>
    <t xml:space="preserve">Hrdlové trouby s obalem z cementové malty dle ČSN EN 545 s BLS - násuvným hrdlovým spojem. Uvnitř vyložení z cementové malty (VCM), vně vrstva pozinkování s obalem z cementové malty (OCM).     Potrubí z tvárné litiny DN 100 s násuvným, vnitřním, zámkovým, dvojkomorovým hrdlovým spojem s návarkem, těsnícím kroužkem a jistícími segmety (dle vnitropodnikové normy jednotlivých výrobců, např. BLS nebo Standard Ve), minimální tloušťka stěny 4,7mm. Vnitřní vyložení z cementové malty z vysokopecního cementu. Vně dle ČSN EN 545:2011, odstavec D.2.3, zinkový povlak o plošné hmotnosti 200 g/m2 a podle ČSN EN 15 542 obal z cementové malty o tloušťce 5mm, který je vyztužen plastickou bandáží. Spoje jsou překryty pryžovou nebo termosmrštitelnou manžetou. .Násuvný, vnitřní, hrdlový, dvojkomorový zámkový spoj s kroužkem z pryže EPDM, s jistící komorou, jistícími segmenty a návarkem na hladkém konci. Dovolená tahová síla je 150 kN. Potrubí se do chráničky bude vtahovat.</t>
  </si>
  <si>
    <t>55251217</t>
  </si>
  <si>
    <t>Trouba přír.litin. Duktus FF DN80 dl.500mm</t>
  </si>
  <si>
    <t>Trouba přírubová z tvárné litiny, tlakovodní, vnitřní a vnější protikorózní ochrana práškovým epoxidem. Povrchová ochrna odpovídá ČSN EN 14 901, uvnitř a vně těžká protikorozní ochrana práškovým epoxidem tl. min 250 mikrom dle požadavků GSK. Hrdlové spoje tvarovek viz. potrubí výkop, přírubové spoje podle ČSN EN 1092-2.</t>
  </si>
  <si>
    <t>55251218</t>
  </si>
  <si>
    <t>Trouba přír.litin. Duktus FF DN80 dl.600mm</t>
  </si>
  <si>
    <t>55251242</t>
  </si>
  <si>
    <t>Trouba přír.litin. Duktus FF DN100 dl.200mm</t>
  </si>
  <si>
    <t>55251247</t>
  </si>
  <si>
    <t>Trouba přír.litin. FF DN100 dl.500mm</t>
  </si>
  <si>
    <t>55251248</t>
  </si>
  <si>
    <t>Trouba přír.litin. Duktus FF DN100 dl.600mm</t>
  </si>
  <si>
    <t>55251253</t>
  </si>
  <si>
    <t>Trouba přír.litin. FF DN100 dl.1000mm</t>
  </si>
  <si>
    <t>55258534</t>
  </si>
  <si>
    <t>Tvar. hrdl.s přír.odb.MMA DN100/ 80</t>
  </si>
  <si>
    <t>Tvárná litina. Povrchová ochrna odpovídá ČSN EN 14 901, uvnitř a vně těžká protikorozní ochrana práškovým epoxidem tl. min 250 mikrom dle požadavků GSK. Hrdlové spoje tvarovek viz. potrubí výkop, přírubové spoje podle ČSN EN 1092-2.</t>
  </si>
  <si>
    <t>55259452</t>
  </si>
  <si>
    <t>Koleno hrdlové MMK DN100/30°</t>
  </si>
  <si>
    <t>55259471</t>
  </si>
  <si>
    <t>Koleno hrdlové MMK DN100/45°</t>
  </si>
  <si>
    <t>55259731</t>
  </si>
  <si>
    <t>Tvar. přír. s hrdlem EU DN100 Lu130mm</t>
  </si>
  <si>
    <t>55259811</t>
  </si>
  <si>
    <t>Přechod přír. FFR DN 80/ 50 L 200mm</t>
  </si>
  <si>
    <t>55259982</t>
  </si>
  <si>
    <t>Koleno přírubové Q DN80-90°</t>
  </si>
  <si>
    <t>55259983</t>
  </si>
  <si>
    <t>Koleno přírubové Q DN100-90°</t>
  </si>
  <si>
    <t>552599941</t>
  </si>
  <si>
    <t>Tvarovka přír. s přír. odb. T DN100/50mm</t>
  </si>
  <si>
    <t>552599943</t>
  </si>
  <si>
    <t>Tvarovka přír. s přír. odb. T DN100/80mm</t>
  </si>
  <si>
    <t>55260023</t>
  </si>
  <si>
    <t>Příruba zaslepovací X DN80mm</t>
  </si>
  <si>
    <t>55260024</t>
  </si>
  <si>
    <t>Příruba zaslepovací X DN100mm</t>
  </si>
  <si>
    <t>5526009702</t>
  </si>
  <si>
    <t>Koleno přír.s patkou N DN80mm</t>
  </si>
  <si>
    <t>5526009703</t>
  </si>
  <si>
    <t>Koleno přír.s patkou N DN100mm</t>
  </si>
  <si>
    <t>5526009771</t>
  </si>
  <si>
    <t>kroužek těs.pro vod.potr.EPDM100</t>
  </si>
  <si>
    <t>33 = 33,000 [A]</t>
  </si>
  <si>
    <t>pro spoj BRS</t>
  </si>
  <si>
    <t>55346960vd</t>
  </si>
  <si>
    <t xml:space="preserve">Sloupek orientační,  1800 mm pozinkovaný</t>
  </si>
  <si>
    <t>vč. bet patky, ochr. protikorozního nátěru a barevného nátěru modrá/bílá, orientační tabule velká, vč. kompletní montáže</t>
  </si>
  <si>
    <t>59691002.A</t>
  </si>
  <si>
    <t xml:space="preserve">Recyklát betonový   fr.16 - 32 mm</t>
  </si>
  <si>
    <t>10,03*2,2 = 22,066 [A]</t>
  </si>
  <si>
    <t>673909991034</t>
  </si>
  <si>
    <t>Fólie výstražná šířka 34 cm modrá síťovina</t>
  </si>
  <si>
    <t>balení á 100 m</t>
  </si>
  <si>
    <t>M21</t>
  </si>
  <si>
    <t>Elektromontáže</t>
  </si>
  <si>
    <t>210800547RT1</t>
  </si>
  <si>
    <t>Vodič nn a vn CY 6 mm2 uložený pevně</t>
  </si>
  <si>
    <t>včetně dodávky vodiče CY 6 - identifikační vodič</t>
  </si>
  <si>
    <t>55 = 55,000 [A]</t>
  </si>
  <si>
    <t>M23</t>
  </si>
  <si>
    <t>Montáže potrubí</t>
  </si>
  <si>
    <t>230035029R00</t>
  </si>
  <si>
    <t>Montáž přírubových spojů do PN 100, DN 80</t>
  </si>
  <si>
    <t>230035030R00</t>
  </si>
  <si>
    <t>Montáž přírubových spojů do PN 100, DN 100</t>
  </si>
  <si>
    <t>Přesuny sutí</t>
  </si>
  <si>
    <t>979084216R00</t>
  </si>
  <si>
    <t>Vodorovná doprava vybour. hmot po suchu do 5 km</t>
  </si>
  <si>
    <t>1,0548 = 1,055 [A]</t>
  </si>
  <si>
    <t>979084219R00</t>
  </si>
  <si>
    <t>Příplatek k dopravě vybour.hmot za dalších 5 km</t>
  </si>
  <si>
    <t>979087213R00</t>
  </si>
  <si>
    <t>Nakládání vybouraných hmot na dopravní prostředky</t>
  </si>
  <si>
    <t>1,548 = 1,548 [A]</t>
  </si>
  <si>
    <t>979990001R00</t>
  </si>
  <si>
    <t>Poplatek za skládku stavební suti</t>
  </si>
  <si>
    <t>SO 901</t>
  </si>
  <si>
    <t>DOPRAVNĚ INŽENÝRSKÉ OPATŘENÍ</t>
  </si>
  <si>
    <t>Příprava výstavby - Projednání dopravně inženýrského opatření s příslušnými orgány, zajištění vydání stanovení přechodné úpravy a rozhodnutí o uzavírce.</t>
  </si>
  <si>
    <t>914112</t>
  </si>
  <si>
    <t>DOPRAVNÍ ZNAČKY ZÁKLAD VELIKOSTI OCEL NEREFLEXNÍ - MONTÁŽ S PŘEMÍST</t>
  </si>
  <si>
    <t>Přechodné dopr. značení - Svislá dopravní značka ocelová normální velikosti včetně základové konstrukce (stojan k dopravním silničním značkám jednoduchý - červenobílé pruhování + základová deska): 
A15, B1, B13, B20a-30, B24a, B24b, B30, IP10a, IS11a, IS11b, IS11c, E3a, E7b, E13, Z2 - půjčené značení (montáž s přestavěním).
= (4+3+1+1+1+1+3+2+8+20+13+6+2+5+3)ks</t>
  </si>
  <si>
    <t>4+3+1+1+1+1+3+2+8+20+13+6+2+5+3 = 73,000 [A]</t>
  </si>
  <si>
    <t>914113</t>
  </si>
  <si>
    <t>DOPRAVNÍ ZNAČKY ZÁKLADNÍ VELIKOSTI OCELOVÉ NEREFLEXNÍ - DEMONTÁŽ</t>
  </si>
  <si>
    <t>Přechodné dopr. značení -Svislá dopravní značka ocelová normální velikosti včetně základové konstrukce (stojan k dopravním silničním značkám jednoduchý - červenobílé pruhování + základová deska):
A15, B1, B13, B20a-30, B24a, B24b, B30, IP10a, IS11a, IS11b, IS11c, E3a, E7b, E13, Z2 - půjčené značení (demontáž).
= (4+3+1+1+1+1+3+2+8+20+13+6+2+5+3)ks</t>
  </si>
  <si>
    <t>914119</t>
  </si>
  <si>
    <t>DOPRAV ZNAČKY ZÁKLAD VEL OCEL NEREFLEXNÍ - NÁJEMNÉ</t>
  </si>
  <si>
    <t>KSDEN</t>
  </si>
  <si>
    <t>Přechodné dopr. značení - Svislá dopravní značka ocelová normální velikosti včetně základové konstrukce (stojan k dopravním silničním značkám jednoduchý - červenobílé pruhování + základová deska):
A15, B1, B13, B20a-30, B24a, B24b, B30, IP10a, IS11a, IS11b, IS11c, E3a, E7b, E13, Z2 - půjčené značení (nájem).
= (4+3+1+1+1+1+3+2+8+20+13+6+2+5+3)ks*90dnů</t>
  </si>
  <si>
    <t>(4+3+1+1+1+1+3+2+8+20+13+6+2+5+3)*90 = 6570,000 [A]</t>
  </si>
  <si>
    <t>Položka zahrnuje:
- sazbu za pronájem dopravních značek a zařízení, 
Položka nezahrnuje:
- x
Způsob měření:
- počet jednotek je určen jako součin počtu značek a počtu dní použití</t>
  </si>
  <si>
    <t>916112</t>
  </si>
  <si>
    <t>DOPRAV SVĚTLO VÝSTRAŽ SAMOSTATNÉ - MONTÁŽ S PŘESUNEM</t>
  </si>
  <si>
    <t>Přechodné dopravní značení - Výstražné světlo typu 1 samostatné + akumulátor včetně základové konstrukce (stojan k dopravním silničním značkám jednoduchý - červenobílé pruhování + základová deska) - půjčené značení (montáž s přemístěním)
= 4ks</t>
  </si>
  <si>
    <t>Položka zahrnuje:
- přemístění zařízení z dočasné skládky a jeho osazení a montáž na místě určeném projektem
- údržbu po celou dobu trvání funkce
- náhradu zničených nebo ztracených kusů
- nutnou opravu poškozených částí
- napájení z baterie včetně záložní baterie
Položka nezahrnuje:
- x</t>
  </si>
  <si>
    <t>916113</t>
  </si>
  <si>
    <t>DOPRAV SVĚTLO VÝSTRAŽ SAMOSTATNÉ - DEMONTÁŽ</t>
  </si>
  <si>
    <t>Přechodné dopravní značení - Výstražné světlo typu 1 samostatné + akumulátor včetně základové konstrukce (stojan k dopravním silničním značkám jednoduchý - červenobílé pruhování + základová deska) - půjčené značení (demontáž)
= 4ks</t>
  </si>
  <si>
    <t>916119</t>
  </si>
  <si>
    <t>DOPRAV SVĚTLO VÝSTRAŽ SAMOSTATNÉ - NÁJEMNÉ</t>
  </si>
  <si>
    <t>Přechodné dopravní značení - Výstražné světlo typu 1 samostatné + akumulátor včetně základové konstrukce (stojan k dopravním silničním značkám jednoduchý - červenobílé pruhování + základová deska) - půjčené značení (nájem)
= 4ks*90dnů</t>
  </si>
  <si>
    <t>4*90 = 360,000 [A]</t>
  </si>
  <si>
    <t>Položka zahrnuje:
- sazbu za pronájem zařízení
Položka nezahrnuje:
- x
Způsob měření:
- součin počtu zařízení a počtu dní použití.</t>
  </si>
  <si>
    <t>916122</t>
  </si>
  <si>
    <t>DOPRAV SVĚTLO VÝSTRAŽ SOUPRAVA 3KS - MONTÁŽ S PŘESUNEM</t>
  </si>
  <si>
    <t>Přechodné dopr. značení - Výstražná světla typu-1 souprava tří kusů + akumulátor - půjčené značení (montáž s přestavěním).
= 1ks</t>
  </si>
  <si>
    <t>916123</t>
  </si>
  <si>
    <t>DOPRAV SVĚTLO VÝSTRAŽ SOUPRAVA 3KS - DEMONTÁŽ</t>
  </si>
  <si>
    <t>Přechodné dopr. značení - Výstražná světla typu-1 souprava tří kusů + akumulátor - půjčené značení (demontáž).
= 1ks</t>
  </si>
  <si>
    <t>916129</t>
  </si>
  <si>
    <t>DOPRAV SVĚTLO VÝSTRAŽ SOUPRAVA 3KS - NÁJEMNÉ</t>
  </si>
  <si>
    <t>Přechodné dopr. značení - Výstražná světla typu-1 souprava tří kusů + akumulátor - půjčené značení (nájem).
= 1ks*90dnů</t>
  </si>
  <si>
    <t>1*90 = 90,000 [A]</t>
  </si>
  <si>
    <t>916132</t>
  </si>
  <si>
    <t>DOPRAV SVĚTLO VÝSTRAŽ SOUPRAVA 5KS - MONTÁŽ S PŘESUNEM</t>
  </si>
  <si>
    <t>Přechodné dopr. značení - Výstražná světla typu-1 souprava pěti kusů + akumulátor - půjčené značení (montáž s přestavěním).
= 2ks</t>
  </si>
  <si>
    <t>916133</t>
  </si>
  <si>
    <t>DOPRAV SVĚTLO VÝSTRAŽ SOUPRAVA 5KS - DEMONTÁŽ</t>
  </si>
  <si>
    <t>Přechodné dopr. značení - Výstražná světla typu-1 souprava pěti kusů + akumulátor - půjčené značení (demontáž).
= 2ks</t>
  </si>
  <si>
    <t>916139</t>
  </si>
  <si>
    <t>DOPRAVNÍ SVĚTLO VÝSTRAŽNÉ SOUPRAVA 5 KUSŮ - NÁJEMNÉ</t>
  </si>
  <si>
    <t>Přechodné dopr. značení - Výstražná světla typu-1 souprava pěti kusů + akumulátor - půjčené značení (nájem).
= 2ks*90dnů</t>
  </si>
  <si>
    <t>2*90 = 180,000 [A]</t>
  </si>
  <si>
    <t>916352</t>
  </si>
  <si>
    <t>SMĚROVACÍ DESKY Z4 OBOUSTR S FÓLIÍ TŘ 1 - MONTÁŽ S PŘESUNEM</t>
  </si>
  <si>
    <t>Přechodné dopr. značení - Svislá dopravní značka plastová normální velikosti včetně základové konstrukce (základová deska): Z4a - půjčené značení (montáž s přestavěním)
= 17ks</t>
  </si>
  <si>
    <t>17 = 17,000 [A]</t>
  </si>
  <si>
    <t>Položka zahrnuje:
- přemístění zařízení z dočasné skládky a jeho osazení a montáž na místě určeném projektem
- údržbu po celou dobu trvání funkce
- náhradu zničených nebo ztracených kusů
- nutnou opravu poškozených částí
Položka nezahrnuje:
- x</t>
  </si>
  <si>
    <t>916353</t>
  </si>
  <si>
    <t>SMĚROVACÍ DESKY Z4 OBOUSTR S FÓLIÍ TŘ 1 - DEMONTÁŽ</t>
  </si>
  <si>
    <t>Přechodné dopr. značení - Svislá dopravní značka plastová normální velikosti včetně základové konstrukce (základová deska): Z4a - půjčené značení (demontáž).
= 17ks</t>
  </si>
  <si>
    <t>916359</t>
  </si>
  <si>
    <t>SMĚROVACÍ DESKY Z4 OBOUSTR S FÓLIÍ TŘ 1 - NÁJEMNÉ</t>
  </si>
  <si>
    <t>Přechodné dopr. značení - Svislá dopravní značka plastová normální velikosti včetně základové konstrukce (základová deska): Z4a - půjčené značení (nájem).
= 17ks*90dnů</t>
  </si>
  <si>
    <t>17*90 = 1530,000 [A]</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</si>
</sst>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7" fillId="0" borderId="6"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0" xfId="0" applyBorder="1" applyAlignment="1">
      <alignment wrapText="1"/>
    </xf>
    <xf numFmtId="0" fontId="0" fillId="0" borderId="17" xfId="0" applyBorder="1" applyAlignment="1">
      <alignment wrapText="1"/>
    </xf>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7</v>
      </c>
      <c r="I3" s="16">
        <f>SUMIFS(I8:I52,A8:A52,"SD")</f>
        <v>0</v>
      </c>
      <c r="J3" s="9"/>
      <c r="O3">
        <v>0</v>
      </c>
      <c r="P3">
        <v>2</v>
      </c>
    </row>
    <row r="4">
      <c r="A4" s="10" t="s">
        <v>8</v>
      </c>
      <c r="B4" s="11" t="s">
        <v>9</v>
      </c>
      <c r="C4" s="12" t="s">
        <v>7</v>
      </c>
      <c r="D4" s="13"/>
      <c r="E4" s="14" t="s">
        <v>10</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SUMIFS(I9:I52,A9:A52,"P")</f>
        <v>0</v>
      </c>
      <c r="J8" s="28"/>
    </row>
    <row r="9">
      <c r="A9" s="29" t="s">
        <v>25</v>
      </c>
      <c r="B9" s="29">
        <v>1</v>
      </c>
      <c r="C9" s="30" t="s">
        <v>26</v>
      </c>
      <c r="D9" s="29" t="s">
        <v>27</v>
      </c>
      <c r="E9" s="31" t="s">
        <v>28</v>
      </c>
      <c r="F9" s="32" t="s">
        <v>29</v>
      </c>
      <c r="G9" s="33">
        <v>1</v>
      </c>
      <c r="H9" s="34">
        <v>0</v>
      </c>
      <c r="I9" s="34">
        <f>ROUND(G9*H9,P4)</f>
        <v>0</v>
      </c>
      <c r="J9" s="29"/>
      <c r="O9" s="35">
        <f>I9*0.21</f>
        <v>0</v>
      </c>
      <c r="P9">
        <v>3</v>
      </c>
    </row>
    <row r="10" ht="86.4">
      <c r="A10" s="29" t="s">
        <v>30</v>
      </c>
      <c r="B10" s="36"/>
      <c r="C10" s="37"/>
      <c r="D10" s="37"/>
      <c r="E10" s="31" t="s">
        <v>31</v>
      </c>
      <c r="F10" s="37"/>
      <c r="G10" s="37"/>
      <c r="H10" s="37"/>
      <c r="I10" s="37"/>
      <c r="J10" s="38"/>
    </row>
    <row r="11">
      <c r="A11" s="29" t="s">
        <v>32</v>
      </c>
      <c r="B11" s="36"/>
      <c r="C11" s="37"/>
      <c r="D11" s="37"/>
      <c r="E11" s="39" t="s">
        <v>33</v>
      </c>
      <c r="F11" s="37"/>
      <c r="G11" s="37"/>
      <c r="H11" s="37"/>
      <c r="I11" s="37"/>
      <c r="J11" s="38"/>
    </row>
    <row r="12" ht="57.6">
      <c r="A12" s="29" t="s">
        <v>34</v>
      </c>
      <c r="B12" s="36"/>
      <c r="C12" s="37"/>
      <c r="D12" s="37"/>
      <c r="E12" s="31" t="s">
        <v>35</v>
      </c>
      <c r="F12" s="37"/>
      <c r="G12" s="37"/>
      <c r="H12" s="37"/>
      <c r="I12" s="37"/>
      <c r="J12" s="38"/>
    </row>
    <row r="13">
      <c r="A13" s="29" t="s">
        <v>25</v>
      </c>
      <c r="B13" s="29">
        <v>3</v>
      </c>
      <c r="C13" s="30" t="s">
        <v>36</v>
      </c>
      <c r="D13" s="29" t="s">
        <v>27</v>
      </c>
      <c r="E13" s="31" t="s">
        <v>37</v>
      </c>
      <c r="F13" s="32" t="s">
        <v>29</v>
      </c>
      <c r="G13" s="33">
        <v>1</v>
      </c>
      <c r="H13" s="34">
        <v>0</v>
      </c>
      <c r="I13" s="34">
        <f>ROUND(G13*H13,P4)</f>
        <v>0</v>
      </c>
      <c r="J13" s="29"/>
      <c r="O13" s="35">
        <f>I13*0.21</f>
        <v>0</v>
      </c>
      <c r="P13">
        <v>3</v>
      </c>
    </row>
    <row r="14" ht="288">
      <c r="A14" s="29" t="s">
        <v>30</v>
      </c>
      <c r="B14" s="36"/>
      <c r="C14" s="37"/>
      <c r="D14" s="37"/>
      <c r="E14" s="31" t="s">
        <v>38</v>
      </c>
      <c r="F14" s="37"/>
      <c r="G14" s="37"/>
      <c r="H14" s="37"/>
      <c r="I14" s="37"/>
      <c r="J14" s="38"/>
    </row>
    <row r="15">
      <c r="A15" s="29" t="s">
        <v>32</v>
      </c>
      <c r="B15" s="36"/>
      <c r="C15" s="37"/>
      <c r="D15" s="37"/>
      <c r="E15" s="39" t="s">
        <v>33</v>
      </c>
      <c r="F15" s="37"/>
      <c r="G15" s="37"/>
      <c r="H15" s="37"/>
      <c r="I15" s="37"/>
      <c r="J15" s="38"/>
    </row>
    <row r="16" ht="100.8">
      <c r="A16" s="29" t="s">
        <v>34</v>
      </c>
      <c r="B16" s="36"/>
      <c r="C16" s="37"/>
      <c r="D16" s="37"/>
      <c r="E16" s="31" t="s">
        <v>39</v>
      </c>
      <c r="F16" s="37"/>
      <c r="G16" s="37"/>
      <c r="H16" s="37"/>
      <c r="I16" s="37"/>
      <c r="J16" s="38"/>
    </row>
    <row r="17">
      <c r="A17" s="29" t="s">
        <v>25</v>
      </c>
      <c r="B17" s="29">
        <v>8</v>
      </c>
      <c r="C17" s="30" t="s">
        <v>40</v>
      </c>
      <c r="D17" s="29" t="s">
        <v>41</v>
      </c>
      <c r="E17" s="31" t="s">
        <v>42</v>
      </c>
      <c r="F17" s="32" t="s">
        <v>29</v>
      </c>
      <c r="G17" s="33">
        <v>1</v>
      </c>
      <c r="H17" s="34">
        <v>0</v>
      </c>
      <c r="I17" s="34">
        <f>ROUND(G17*H17,P4)</f>
        <v>0</v>
      </c>
      <c r="J17" s="29"/>
      <c r="O17" s="35">
        <f>I17*0.21</f>
        <v>0</v>
      </c>
      <c r="P17">
        <v>3</v>
      </c>
    </row>
    <row r="18" ht="374.4">
      <c r="A18" s="29" t="s">
        <v>30</v>
      </c>
      <c r="B18" s="36"/>
      <c r="C18" s="37"/>
      <c r="D18" s="37"/>
      <c r="E18" s="31" t="s">
        <v>43</v>
      </c>
      <c r="F18" s="37"/>
      <c r="G18" s="37"/>
      <c r="H18" s="37"/>
      <c r="I18" s="37"/>
      <c r="J18" s="38"/>
    </row>
    <row r="19">
      <c r="A19" s="29" t="s">
        <v>32</v>
      </c>
      <c r="B19" s="36"/>
      <c r="C19" s="37"/>
      <c r="D19" s="37"/>
      <c r="E19" s="39" t="s">
        <v>33</v>
      </c>
      <c r="F19" s="37"/>
      <c r="G19" s="37"/>
      <c r="H19" s="37"/>
      <c r="I19" s="37"/>
      <c r="J19" s="38"/>
    </row>
    <row r="20" ht="57.6">
      <c r="A20" s="29" t="s">
        <v>34</v>
      </c>
      <c r="B20" s="36"/>
      <c r="C20" s="37"/>
      <c r="D20" s="37"/>
      <c r="E20" s="31" t="s">
        <v>44</v>
      </c>
      <c r="F20" s="37"/>
      <c r="G20" s="37"/>
      <c r="H20" s="37"/>
      <c r="I20" s="37"/>
      <c r="J20" s="38"/>
    </row>
    <row r="21">
      <c r="A21" s="29" t="s">
        <v>25</v>
      </c>
      <c r="B21" s="29">
        <v>9</v>
      </c>
      <c r="C21" s="30" t="s">
        <v>40</v>
      </c>
      <c r="D21" s="29" t="s">
        <v>45</v>
      </c>
      <c r="E21" s="31" t="s">
        <v>42</v>
      </c>
      <c r="F21" s="32" t="s">
        <v>29</v>
      </c>
      <c r="G21" s="33">
        <v>1</v>
      </c>
      <c r="H21" s="34">
        <v>0</v>
      </c>
      <c r="I21" s="34">
        <f>ROUND(G21*H21,P4)</f>
        <v>0</v>
      </c>
      <c r="J21" s="29"/>
      <c r="O21" s="35">
        <f>I21*0.21</f>
        <v>0</v>
      </c>
      <c r="P21">
        <v>3</v>
      </c>
    </row>
    <row r="22" ht="129.6">
      <c r="A22" s="29" t="s">
        <v>30</v>
      </c>
      <c r="B22" s="36"/>
      <c r="C22" s="37"/>
      <c r="D22" s="37"/>
      <c r="E22" s="31" t="s">
        <v>46</v>
      </c>
      <c r="F22" s="37"/>
      <c r="G22" s="37"/>
      <c r="H22" s="37"/>
      <c r="I22" s="37"/>
      <c r="J22" s="38"/>
    </row>
    <row r="23">
      <c r="A23" s="29" t="s">
        <v>32</v>
      </c>
      <c r="B23" s="36"/>
      <c r="C23" s="37"/>
      <c r="D23" s="37"/>
      <c r="E23" s="39" t="s">
        <v>33</v>
      </c>
      <c r="F23" s="37"/>
      <c r="G23" s="37"/>
      <c r="H23" s="37"/>
      <c r="I23" s="37"/>
      <c r="J23" s="38"/>
    </row>
    <row r="24" ht="57.6">
      <c r="A24" s="29" t="s">
        <v>34</v>
      </c>
      <c r="B24" s="36"/>
      <c r="C24" s="37"/>
      <c r="D24" s="37"/>
      <c r="E24" s="31" t="s">
        <v>44</v>
      </c>
      <c r="F24" s="37"/>
      <c r="G24" s="37"/>
      <c r="H24" s="37"/>
      <c r="I24" s="37"/>
      <c r="J24" s="38"/>
    </row>
    <row r="25">
      <c r="A25" s="29" t="s">
        <v>25</v>
      </c>
      <c r="B25" s="29">
        <v>4</v>
      </c>
      <c r="C25" s="30" t="s">
        <v>47</v>
      </c>
      <c r="D25" s="29" t="s">
        <v>27</v>
      </c>
      <c r="E25" s="31" t="s">
        <v>48</v>
      </c>
      <c r="F25" s="32" t="s">
        <v>29</v>
      </c>
      <c r="G25" s="33">
        <v>1</v>
      </c>
      <c r="H25" s="34">
        <v>0</v>
      </c>
      <c r="I25" s="34">
        <f>ROUND(G25*H25,P4)</f>
        <v>0</v>
      </c>
      <c r="J25" s="29"/>
      <c r="O25" s="35">
        <f>I25*0.21</f>
        <v>0</v>
      </c>
      <c r="P25">
        <v>3</v>
      </c>
    </row>
    <row r="26" ht="216">
      <c r="A26" s="29" t="s">
        <v>30</v>
      </c>
      <c r="B26" s="36"/>
      <c r="C26" s="37"/>
      <c r="D26" s="37"/>
      <c r="E26" s="31" t="s">
        <v>49</v>
      </c>
      <c r="F26" s="37"/>
      <c r="G26" s="37"/>
      <c r="H26" s="37"/>
      <c r="I26" s="37"/>
      <c r="J26" s="38"/>
    </row>
    <row r="27">
      <c r="A27" s="29" t="s">
        <v>32</v>
      </c>
      <c r="B27" s="36"/>
      <c r="C27" s="37"/>
      <c r="D27" s="37"/>
      <c r="E27" s="39" t="s">
        <v>33</v>
      </c>
      <c r="F27" s="37"/>
      <c r="G27" s="37"/>
      <c r="H27" s="37"/>
      <c r="I27" s="37"/>
      <c r="J27" s="38"/>
    </row>
    <row r="28" ht="57.6">
      <c r="A28" s="29" t="s">
        <v>34</v>
      </c>
      <c r="B28" s="36"/>
      <c r="C28" s="37"/>
      <c r="D28" s="37"/>
      <c r="E28" s="31" t="s">
        <v>44</v>
      </c>
      <c r="F28" s="37"/>
      <c r="G28" s="37"/>
      <c r="H28" s="37"/>
      <c r="I28" s="37"/>
      <c r="J28" s="38"/>
    </row>
    <row r="29">
      <c r="A29" s="29" t="s">
        <v>25</v>
      </c>
      <c r="B29" s="29">
        <v>10</v>
      </c>
      <c r="C29" s="30" t="s">
        <v>50</v>
      </c>
      <c r="D29" s="29" t="s">
        <v>27</v>
      </c>
      <c r="E29" s="31" t="s">
        <v>51</v>
      </c>
      <c r="F29" s="32" t="s">
        <v>29</v>
      </c>
      <c r="G29" s="33">
        <v>1</v>
      </c>
      <c r="H29" s="34">
        <v>0</v>
      </c>
      <c r="I29" s="34">
        <f>ROUND(G29*H29,P4)</f>
        <v>0</v>
      </c>
      <c r="J29" s="29"/>
      <c r="O29" s="35">
        <f>I29*0.21</f>
        <v>0</v>
      </c>
      <c r="P29">
        <v>3</v>
      </c>
    </row>
    <row r="30" ht="129.6">
      <c r="A30" s="29" t="s">
        <v>30</v>
      </c>
      <c r="B30" s="36"/>
      <c r="C30" s="37"/>
      <c r="D30" s="37"/>
      <c r="E30" s="31" t="s">
        <v>52</v>
      </c>
      <c r="F30" s="37"/>
      <c r="G30" s="37"/>
      <c r="H30" s="37"/>
      <c r="I30" s="37"/>
      <c r="J30" s="38"/>
    </row>
    <row r="31">
      <c r="A31" s="29" t="s">
        <v>32</v>
      </c>
      <c r="B31" s="36"/>
      <c r="C31" s="37"/>
      <c r="D31" s="37"/>
      <c r="E31" s="39" t="s">
        <v>33</v>
      </c>
      <c r="F31" s="37"/>
      <c r="G31" s="37"/>
      <c r="H31" s="37"/>
      <c r="I31" s="37"/>
      <c r="J31" s="38"/>
    </row>
    <row r="32" ht="57.6">
      <c r="A32" s="29" t="s">
        <v>34</v>
      </c>
      <c r="B32" s="36"/>
      <c r="C32" s="37"/>
      <c r="D32" s="37"/>
      <c r="E32" s="31" t="s">
        <v>44</v>
      </c>
      <c r="F32" s="37"/>
      <c r="G32" s="37"/>
      <c r="H32" s="37"/>
      <c r="I32" s="37"/>
      <c r="J32" s="38"/>
    </row>
    <row r="33">
      <c r="A33" s="29" t="s">
        <v>25</v>
      </c>
      <c r="B33" s="29">
        <v>7</v>
      </c>
      <c r="C33" s="30" t="s">
        <v>53</v>
      </c>
      <c r="D33" s="29" t="s">
        <v>27</v>
      </c>
      <c r="E33" s="31" t="s">
        <v>54</v>
      </c>
      <c r="F33" s="32" t="s">
        <v>29</v>
      </c>
      <c r="G33" s="33">
        <v>1</v>
      </c>
      <c r="H33" s="34">
        <v>0</v>
      </c>
      <c r="I33" s="34">
        <f>ROUND(G33*H33,P4)</f>
        <v>0</v>
      </c>
      <c r="J33" s="29"/>
      <c r="O33" s="35">
        <f>I33*0.21</f>
        <v>0</v>
      </c>
      <c r="P33">
        <v>3</v>
      </c>
    </row>
    <row r="34" ht="158.4">
      <c r="A34" s="29" t="s">
        <v>30</v>
      </c>
      <c r="B34" s="36"/>
      <c r="C34" s="37"/>
      <c r="D34" s="37"/>
      <c r="E34" s="31" t="s">
        <v>55</v>
      </c>
      <c r="F34" s="37"/>
      <c r="G34" s="37"/>
      <c r="H34" s="37"/>
      <c r="I34" s="37"/>
      <c r="J34" s="38"/>
    </row>
    <row r="35">
      <c r="A35" s="29" t="s">
        <v>32</v>
      </c>
      <c r="B35" s="36"/>
      <c r="C35" s="37"/>
      <c r="D35" s="37"/>
      <c r="E35" s="39" t="s">
        <v>33</v>
      </c>
      <c r="F35" s="37"/>
      <c r="G35" s="37"/>
      <c r="H35" s="37"/>
      <c r="I35" s="37"/>
      <c r="J35" s="38"/>
    </row>
    <row r="36" ht="129.6">
      <c r="A36" s="29" t="s">
        <v>34</v>
      </c>
      <c r="B36" s="36"/>
      <c r="C36" s="37"/>
      <c r="D36" s="37"/>
      <c r="E36" s="31" t="s">
        <v>56</v>
      </c>
      <c r="F36" s="37"/>
      <c r="G36" s="37"/>
      <c r="H36" s="37"/>
      <c r="I36" s="37"/>
      <c r="J36" s="38"/>
    </row>
    <row r="37">
      <c r="A37" s="29" t="s">
        <v>25</v>
      </c>
      <c r="B37" s="29">
        <v>11</v>
      </c>
      <c r="C37" s="30" t="s">
        <v>57</v>
      </c>
      <c r="D37" s="29" t="s">
        <v>27</v>
      </c>
      <c r="E37" s="31" t="s">
        <v>58</v>
      </c>
      <c r="F37" s="32" t="s">
        <v>29</v>
      </c>
      <c r="G37" s="33">
        <v>1</v>
      </c>
      <c r="H37" s="34">
        <v>0</v>
      </c>
      <c r="I37" s="34">
        <f>ROUND(G37*H37,P4)</f>
        <v>0</v>
      </c>
      <c r="J37" s="29"/>
      <c r="O37" s="35">
        <f>I37*0.21</f>
        <v>0</v>
      </c>
      <c r="P37">
        <v>3</v>
      </c>
    </row>
    <row r="38" ht="129.6">
      <c r="A38" s="29" t="s">
        <v>30</v>
      </c>
      <c r="B38" s="36"/>
      <c r="C38" s="37"/>
      <c r="D38" s="37"/>
      <c r="E38" s="31" t="s">
        <v>59</v>
      </c>
      <c r="F38" s="37"/>
      <c r="G38" s="37"/>
      <c r="H38" s="37"/>
      <c r="I38" s="37"/>
      <c r="J38" s="38"/>
    </row>
    <row r="39">
      <c r="A39" s="29" t="s">
        <v>32</v>
      </c>
      <c r="B39" s="36"/>
      <c r="C39" s="37"/>
      <c r="D39" s="37"/>
      <c r="E39" s="39" t="s">
        <v>33</v>
      </c>
      <c r="F39" s="37"/>
      <c r="G39" s="37"/>
      <c r="H39" s="37"/>
      <c r="I39" s="37"/>
      <c r="J39" s="38"/>
    </row>
    <row r="40" ht="100.8">
      <c r="A40" s="29" t="s">
        <v>34</v>
      </c>
      <c r="B40" s="36"/>
      <c r="C40" s="37"/>
      <c r="D40" s="37"/>
      <c r="E40" s="31" t="s">
        <v>60</v>
      </c>
      <c r="F40" s="37"/>
      <c r="G40" s="37"/>
      <c r="H40" s="37"/>
      <c r="I40" s="37"/>
      <c r="J40" s="38"/>
    </row>
    <row r="41">
      <c r="A41" s="29" t="s">
        <v>25</v>
      </c>
      <c r="B41" s="29">
        <v>2</v>
      </c>
      <c r="C41" s="30" t="s">
        <v>61</v>
      </c>
      <c r="D41" s="29" t="s">
        <v>27</v>
      </c>
      <c r="E41" s="31" t="s">
        <v>62</v>
      </c>
      <c r="F41" s="32" t="s">
        <v>29</v>
      </c>
      <c r="G41" s="33">
        <v>1</v>
      </c>
      <c r="H41" s="34">
        <v>0</v>
      </c>
      <c r="I41" s="34">
        <f>ROUND(G41*H41,P4)</f>
        <v>0</v>
      </c>
      <c r="J41" s="29"/>
      <c r="O41" s="35">
        <f>I41*0.21</f>
        <v>0</v>
      </c>
      <c r="P41">
        <v>3</v>
      </c>
    </row>
    <row r="42" ht="115.2">
      <c r="A42" s="29" t="s">
        <v>30</v>
      </c>
      <c r="B42" s="36"/>
      <c r="C42" s="37"/>
      <c r="D42" s="37"/>
      <c r="E42" s="31" t="s">
        <v>63</v>
      </c>
      <c r="F42" s="37"/>
      <c r="G42" s="37"/>
      <c r="H42" s="37"/>
      <c r="I42" s="37"/>
      <c r="J42" s="38"/>
    </row>
    <row r="43">
      <c r="A43" s="29" t="s">
        <v>32</v>
      </c>
      <c r="B43" s="36"/>
      <c r="C43" s="37"/>
      <c r="D43" s="37"/>
      <c r="E43" s="39" t="s">
        <v>33</v>
      </c>
      <c r="F43" s="37"/>
      <c r="G43" s="37"/>
      <c r="H43" s="37"/>
      <c r="I43" s="37"/>
      <c r="J43" s="38"/>
    </row>
    <row r="44" ht="57.6">
      <c r="A44" s="29" t="s">
        <v>34</v>
      </c>
      <c r="B44" s="36"/>
      <c r="C44" s="37"/>
      <c r="D44" s="37"/>
      <c r="E44" s="31" t="s">
        <v>44</v>
      </c>
      <c r="F44" s="37"/>
      <c r="G44" s="37"/>
      <c r="H44" s="37"/>
      <c r="I44" s="37"/>
      <c r="J44" s="38"/>
    </row>
    <row r="45">
      <c r="A45" s="29" t="s">
        <v>25</v>
      </c>
      <c r="B45" s="29">
        <v>5</v>
      </c>
      <c r="C45" s="30" t="s">
        <v>64</v>
      </c>
      <c r="D45" s="29" t="s">
        <v>27</v>
      </c>
      <c r="E45" s="31" t="s">
        <v>65</v>
      </c>
      <c r="F45" s="32" t="s">
        <v>66</v>
      </c>
      <c r="G45" s="33">
        <v>2</v>
      </c>
      <c r="H45" s="34">
        <v>0</v>
      </c>
      <c r="I45" s="34">
        <f>ROUND(G45*H45,P4)</f>
        <v>0</v>
      </c>
      <c r="J45" s="29"/>
      <c r="O45" s="35">
        <f>I45*0.21</f>
        <v>0</v>
      </c>
      <c r="P45">
        <v>3</v>
      </c>
    </row>
    <row r="46" ht="43.2">
      <c r="A46" s="29" t="s">
        <v>30</v>
      </c>
      <c r="B46" s="36"/>
      <c r="C46" s="37"/>
      <c r="D46" s="37"/>
      <c r="E46" s="31" t="s">
        <v>67</v>
      </c>
      <c r="F46" s="37"/>
      <c r="G46" s="37"/>
      <c r="H46" s="37"/>
      <c r="I46" s="37"/>
      <c r="J46" s="38"/>
    </row>
    <row r="47">
      <c r="A47" s="29" t="s">
        <v>32</v>
      </c>
      <c r="B47" s="36"/>
      <c r="C47" s="37"/>
      <c r="D47" s="37"/>
      <c r="E47" s="39" t="s">
        <v>68</v>
      </c>
      <c r="F47" s="37"/>
      <c r="G47" s="37"/>
      <c r="H47" s="37"/>
      <c r="I47" s="37"/>
      <c r="J47" s="38"/>
    </row>
    <row r="48" ht="129.6">
      <c r="A48" s="29" t="s">
        <v>34</v>
      </c>
      <c r="B48" s="36"/>
      <c r="C48" s="37"/>
      <c r="D48" s="37"/>
      <c r="E48" s="31" t="s">
        <v>69</v>
      </c>
      <c r="F48" s="37"/>
      <c r="G48" s="37"/>
      <c r="H48" s="37"/>
      <c r="I48" s="37"/>
      <c r="J48" s="38"/>
    </row>
    <row r="49">
      <c r="A49" s="29" t="s">
        <v>25</v>
      </c>
      <c r="B49" s="29">
        <v>6</v>
      </c>
      <c r="C49" s="30" t="s">
        <v>70</v>
      </c>
      <c r="D49" s="29" t="s">
        <v>27</v>
      </c>
      <c r="E49" s="31" t="s">
        <v>71</v>
      </c>
      <c r="F49" s="32" t="s">
        <v>29</v>
      </c>
      <c r="G49" s="33">
        <v>1</v>
      </c>
      <c r="H49" s="34">
        <v>0</v>
      </c>
      <c r="I49" s="34">
        <f>ROUND(G49*H49,P4)</f>
        <v>0</v>
      </c>
      <c r="J49" s="29"/>
      <c r="O49" s="35">
        <f>I49*0.21</f>
        <v>0</v>
      </c>
      <c r="P49">
        <v>3</v>
      </c>
    </row>
    <row r="50" ht="144">
      <c r="A50" s="29" t="s">
        <v>30</v>
      </c>
      <c r="B50" s="36"/>
      <c r="C50" s="37"/>
      <c r="D50" s="37"/>
      <c r="E50" s="31" t="s">
        <v>72</v>
      </c>
      <c r="F50" s="37"/>
      <c r="G50" s="37"/>
      <c r="H50" s="37"/>
      <c r="I50" s="37"/>
      <c r="J50" s="38"/>
    </row>
    <row r="51">
      <c r="A51" s="29" t="s">
        <v>32</v>
      </c>
      <c r="B51" s="36"/>
      <c r="C51" s="37"/>
      <c r="D51" s="37"/>
      <c r="E51" s="39" t="s">
        <v>33</v>
      </c>
      <c r="F51" s="37"/>
      <c r="G51" s="37"/>
      <c r="H51" s="37"/>
      <c r="I51" s="37"/>
      <c r="J51" s="38"/>
    </row>
    <row r="52" ht="57.6">
      <c r="A52" s="29" t="s">
        <v>34</v>
      </c>
      <c r="B52" s="40"/>
      <c r="C52" s="41"/>
      <c r="D52" s="41"/>
      <c r="E52" s="31" t="s">
        <v>73</v>
      </c>
      <c r="F52" s="41"/>
      <c r="G52" s="41"/>
      <c r="H52" s="41"/>
      <c r="I52" s="41"/>
      <c r="J52"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74</v>
      </c>
      <c r="I3" s="16">
        <f>SUMIFS(I8:I45,A8:A45,"SD")</f>
        <v>0</v>
      </c>
      <c r="J3" s="9"/>
      <c r="O3">
        <v>0</v>
      </c>
      <c r="P3">
        <v>2</v>
      </c>
    </row>
    <row r="4">
      <c r="A4" s="10" t="s">
        <v>8</v>
      </c>
      <c r="B4" s="11" t="s">
        <v>9</v>
      </c>
      <c r="C4" s="12" t="s">
        <v>74</v>
      </c>
      <c r="D4" s="13"/>
      <c r="E4" s="14" t="s">
        <v>75</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SUMIFS(I9:I20,A9:A20,"P")</f>
        <v>0</v>
      </c>
      <c r="J8" s="28"/>
    </row>
    <row r="9" ht="28.8">
      <c r="A9" s="29" t="s">
        <v>25</v>
      </c>
      <c r="B9" s="29">
        <v>5</v>
      </c>
      <c r="C9" s="30" t="s">
        <v>76</v>
      </c>
      <c r="D9" s="29" t="s">
        <v>27</v>
      </c>
      <c r="E9" s="31" t="s">
        <v>77</v>
      </c>
      <c r="F9" s="32" t="s">
        <v>78</v>
      </c>
      <c r="G9" s="33">
        <v>284.92200000000003</v>
      </c>
      <c r="H9" s="34">
        <v>0</v>
      </c>
      <c r="I9" s="34">
        <f>ROUND(G9*H9,P4)</f>
        <v>0</v>
      </c>
      <c r="J9" s="29"/>
      <c r="O9" s="35">
        <f>I9*0.21</f>
        <v>0</v>
      </c>
      <c r="P9">
        <v>3</v>
      </c>
    </row>
    <row r="10" ht="43.2">
      <c r="A10" s="29" t="s">
        <v>30</v>
      </c>
      <c r="B10" s="36"/>
      <c r="C10" s="37"/>
      <c r="D10" s="37"/>
      <c r="E10" s="31" t="s">
        <v>79</v>
      </c>
      <c r="F10" s="37"/>
      <c r="G10" s="37"/>
      <c r="H10" s="37"/>
      <c r="I10" s="37"/>
      <c r="J10" s="38"/>
    </row>
    <row r="11">
      <c r="A11" s="29" t="s">
        <v>32</v>
      </c>
      <c r="B11" s="36"/>
      <c r="C11" s="37"/>
      <c r="D11" s="37"/>
      <c r="E11" s="39" t="s">
        <v>80</v>
      </c>
      <c r="F11" s="37"/>
      <c r="G11" s="37"/>
      <c r="H11" s="37"/>
      <c r="I11" s="37"/>
      <c r="J11" s="38"/>
    </row>
    <row r="12" ht="158.4">
      <c r="A12" s="29" t="s">
        <v>34</v>
      </c>
      <c r="B12" s="36"/>
      <c r="C12" s="37"/>
      <c r="D12" s="37"/>
      <c r="E12" s="31" t="s">
        <v>81</v>
      </c>
      <c r="F12" s="37"/>
      <c r="G12" s="37"/>
      <c r="H12" s="37"/>
      <c r="I12" s="37"/>
      <c r="J12" s="38"/>
    </row>
    <row r="13" ht="28.8">
      <c r="A13" s="29" t="s">
        <v>25</v>
      </c>
      <c r="B13" s="29">
        <v>9</v>
      </c>
      <c r="C13" s="30" t="s">
        <v>82</v>
      </c>
      <c r="D13" s="29" t="s">
        <v>27</v>
      </c>
      <c r="E13" s="31" t="s">
        <v>83</v>
      </c>
      <c r="F13" s="32" t="s">
        <v>78</v>
      </c>
      <c r="G13" s="33">
        <v>53.283999999999999</v>
      </c>
      <c r="H13" s="34">
        <v>0</v>
      </c>
      <c r="I13" s="34">
        <f>ROUND(G13*H13,P4)</f>
        <v>0</v>
      </c>
      <c r="J13" s="29"/>
      <c r="O13" s="35">
        <f>I13*0.21</f>
        <v>0</v>
      </c>
      <c r="P13">
        <v>3</v>
      </c>
    </row>
    <row r="14" ht="43.2">
      <c r="A14" s="29" t="s">
        <v>30</v>
      </c>
      <c r="B14" s="36"/>
      <c r="C14" s="37"/>
      <c r="D14" s="37"/>
      <c r="E14" s="31" t="s">
        <v>84</v>
      </c>
      <c r="F14" s="37"/>
      <c r="G14" s="37"/>
      <c r="H14" s="37"/>
      <c r="I14" s="37"/>
      <c r="J14" s="38"/>
    </row>
    <row r="15">
      <c r="A15" s="29" t="s">
        <v>32</v>
      </c>
      <c r="B15" s="36"/>
      <c r="C15" s="37"/>
      <c r="D15" s="37"/>
      <c r="E15" s="39" t="s">
        <v>85</v>
      </c>
      <c r="F15" s="37"/>
      <c r="G15" s="37"/>
      <c r="H15" s="37"/>
      <c r="I15" s="37"/>
      <c r="J15" s="38"/>
    </row>
    <row r="16" ht="158.4">
      <c r="A16" s="29" t="s">
        <v>34</v>
      </c>
      <c r="B16" s="36"/>
      <c r="C16" s="37"/>
      <c r="D16" s="37"/>
      <c r="E16" s="31" t="s">
        <v>81</v>
      </c>
      <c r="F16" s="37"/>
      <c r="G16" s="37"/>
      <c r="H16" s="37"/>
      <c r="I16" s="37"/>
      <c r="J16" s="38"/>
    </row>
    <row r="17" ht="28.8">
      <c r="A17" s="29" t="s">
        <v>25</v>
      </c>
      <c r="B17" s="29">
        <v>7</v>
      </c>
      <c r="C17" s="30" t="s">
        <v>86</v>
      </c>
      <c r="D17" s="29" t="s">
        <v>27</v>
      </c>
      <c r="E17" s="31" t="s">
        <v>87</v>
      </c>
      <c r="F17" s="32" t="s">
        <v>78</v>
      </c>
      <c r="G17" s="33">
        <v>0.48999999999999999</v>
      </c>
      <c r="H17" s="34">
        <v>0</v>
      </c>
      <c r="I17" s="34">
        <f>ROUND(G17*H17,P4)</f>
        <v>0</v>
      </c>
      <c r="J17" s="29"/>
      <c r="O17" s="35">
        <f>I17*0.21</f>
        <v>0</v>
      </c>
      <c r="P17">
        <v>3</v>
      </c>
    </row>
    <row r="18" ht="43.2">
      <c r="A18" s="29" t="s">
        <v>30</v>
      </c>
      <c r="B18" s="36"/>
      <c r="C18" s="37"/>
      <c r="D18" s="37"/>
      <c r="E18" s="31" t="s">
        <v>88</v>
      </c>
      <c r="F18" s="37"/>
      <c r="G18" s="37"/>
      <c r="H18" s="37"/>
      <c r="I18" s="37"/>
      <c r="J18" s="38"/>
    </row>
    <row r="19">
      <c r="A19" s="29" t="s">
        <v>32</v>
      </c>
      <c r="B19" s="36"/>
      <c r="C19" s="37"/>
      <c r="D19" s="37"/>
      <c r="E19" s="39" t="s">
        <v>89</v>
      </c>
      <c r="F19" s="37"/>
      <c r="G19" s="37"/>
      <c r="H19" s="37"/>
      <c r="I19" s="37"/>
      <c r="J19" s="38"/>
    </row>
    <row r="20" ht="158.4">
      <c r="A20" s="29" t="s">
        <v>34</v>
      </c>
      <c r="B20" s="36"/>
      <c r="C20" s="37"/>
      <c r="D20" s="37"/>
      <c r="E20" s="31" t="s">
        <v>81</v>
      </c>
      <c r="F20" s="37"/>
      <c r="G20" s="37"/>
      <c r="H20" s="37"/>
      <c r="I20" s="37"/>
      <c r="J20" s="38"/>
    </row>
    <row r="21">
      <c r="A21" s="23" t="s">
        <v>22</v>
      </c>
      <c r="B21" s="24"/>
      <c r="C21" s="25" t="s">
        <v>90</v>
      </c>
      <c r="D21" s="26"/>
      <c r="E21" s="23" t="s">
        <v>91</v>
      </c>
      <c r="F21" s="26"/>
      <c r="G21" s="26"/>
      <c r="H21" s="26"/>
      <c r="I21" s="27">
        <f>SUMIFS(I22:I45,A22:A45,"P")</f>
        <v>0</v>
      </c>
      <c r="J21" s="28"/>
    </row>
    <row r="22">
      <c r="A22" s="29" t="s">
        <v>25</v>
      </c>
      <c r="B22" s="29">
        <v>3</v>
      </c>
      <c r="C22" s="30" t="s">
        <v>92</v>
      </c>
      <c r="D22" s="29" t="s">
        <v>27</v>
      </c>
      <c r="E22" s="31" t="s">
        <v>93</v>
      </c>
      <c r="F22" s="32" t="s">
        <v>94</v>
      </c>
      <c r="G22" s="33">
        <v>16</v>
      </c>
      <c r="H22" s="34">
        <v>0</v>
      </c>
      <c r="I22" s="34">
        <f>ROUND(G22*H22,P4)</f>
        <v>0</v>
      </c>
      <c r="J22" s="29"/>
      <c r="O22" s="35">
        <f>I22*0.21</f>
        <v>0</v>
      </c>
      <c r="P22">
        <v>3</v>
      </c>
    </row>
    <row r="23" ht="72">
      <c r="A23" s="29" t="s">
        <v>30</v>
      </c>
      <c r="B23" s="36"/>
      <c r="C23" s="37"/>
      <c r="D23" s="37"/>
      <c r="E23" s="31" t="s">
        <v>95</v>
      </c>
      <c r="F23" s="37"/>
      <c r="G23" s="37"/>
      <c r="H23" s="37"/>
      <c r="I23" s="37"/>
      <c r="J23" s="38"/>
    </row>
    <row r="24">
      <c r="A24" s="29" t="s">
        <v>32</v>
      </c>
      <c r="B24" s="36"/>
      <c r="C24" s="37"/>
      <c r="D24" s="37"/>
      <c r="E24" s="39" t="s">
        <v>96</v>
      </c>
      <c r="F24" s="37"/>
      <c r="G24" s="37"/>
      <c r="H24" s="37"/>
      <c r="I24" s="37"/>
      <c r="J24" s="38"/>
    </row>
    <row r="25" ht="72">
      <c r="A25" s="29" t="s">
        <v>34</v>
      </c>
      <c r="B25" s="36"/>
      <c r="C25" s="37"/>
      <c r="D25" s="37"/>
      <c r="E25" s="31" t="s">
        <v>97</v>
      </c>
      <c r="F25" s="37"/>
      <c r="G25" s="37"/>
      <c r="H25" s="37"/>
      <c r="I25" s="37"/>
      <c r="J25" s="38"/>
    </row>
    <row r="26">
      <c r="A26" s="29" t="s">
        <v>25</v>
      </c>
      <c r="B26" s="29">
        <v>2</v>
      </c>
      <c r="C26" s="30" t="s">
        <v>98</v>
      </c>
      <c r="D26" s="29" t="s">
        <v>27</v>
      </c>
      <c r="E26" s="31" t="s">
        <v>99</v>
      </c>
      <c r="F26" s="32" t="s">
        <v>66</v>
      </c>
      <c r="G26" s="33">
        <v>8</v>
      </c>
      <c r="H26" s="34">
        <v>0</v>
      </c>
      <c r="I26" s="34">
        <f>ROUND(G26*H26,P4)</f>
        <v>0</v>
      </c>
      <c r="J26" s="29"/>
      <c r="O26" s="35">
        <f>I26*0.21</f>
        <v>0</v>
      </c>
      <c r="P26">
        <v>3</v>
      </c>
    </row>
    <row r="27" ht="57.6">
      <c r="A27" s="29" t="s">
        <v>30</v>
      </c>
      <c r="B27" s="36"/>
      <c r="C27" s="37"/>
      <c r="D27" s="37"/>
      <c r="E27" s="31" t="s">
        <v>100</v>
      </c>
      <c r="F27" s="37"/>
      <c r="G27" s="37"/>
      <c r="H27" s="37"/>
      <c r="I27" s="37"/>
      <c r="J27" s="38"/>
    </row>
    <row r="28">
      <c r="A28" s="29" t="s">
        <v>32</v>
      </c>
      <c r="B28" s="36"/>
      <c r="C28" s="37"/>
      <c r="D28" s="37"/>
      <c r="E28" s="39" t="s">
        <v>101</v>
      </c>
      <c r="F28" s="37"/>
      <c r="G28" s="37"/>
      <c r="H28" s="37"/>
      <c r="I28" s="37"/>
      <c r="J28" s="38"/>
    </row>
    <row r="29" ht="72">
      <c r="A29" s="29" t="s">
        <v>34</v>
      </c>
      <c r="B29" s="36"/>
      <c r="C29" s="37"/>
      <c r="D29" s="37"/>
      <c r="E29" s="31" t="s">
        <v>102</v>
      </c>
      <c r="F29" s="37"/>
      <c r="G29" s="37"/>
      <c r="H29" s="37"/>
      <c r="I29" s="37"/>
      <c r="J29" s="38"/>
    </row>
    <row r="30">
      <c r="A30" s="29" t="s">
        <v>25</v>
      </c>
      <c r="B30" s="29">
        <v>4</v>
      </c>
      <c r="C30" s="30" t="s">
        <v>103</v>
      </c>
      <c r="D30" s="29" t="s">
        <v>27</v>
      </c>
      <c r="E30" s="31" t="s">
        <v>104</v>
      </c>
      <c r="F30" s="32" t="s">
        <v>105</v>
      </c>
      <c r="G30" s="33">
        <v>109.58499999999999</v>
      </c>
      <c r="H30" s="34">
        <v>0</v>
      </c>
      <c r="I30" s="34">
        <f>ROUND(G30*H30,P4)</f>
        <v>0</v>
      </c>
      <c r="J30" s="29"/>
      <c r="O30" s="35">
        <f>I30*0.21</f>
        <v>0</v>
      </c>
      <c r="P30">
        <v>3</v>
      </c>
    </row>
    <row r="31" ht="187.2">
      <c r="A31" s="29" t="s">
        <v>30</v>
      </c>
      <c r="B31" s="36"/>
      <c r="C31" s="37"/>
      <c r="D31" s="37"/>
      <c r="E31" s="31" t="s">
        <v>106</v>
      </c>
      <c r="F31" s="37"/>
      <c r="G31" s="37"/>
      <c r="H31" s="37"/>
      <c r="I31" s="37"/>
      <c r="J31" s="38"/>
    </row>
    <row r="32" ht="28.8">
      <c r="A32" s="29" t="s">
        <v>32</v>
      </c>
      <c r="B32" s="36"/>
      <c r="C32" s="37"/>
      <c r="D32" s="37"/>
      <c r="E32" s="39" t="s">
        <v>107</v>
      </c>
      <c r="F32" s="37"/>
      <c r="G32" s="37"/>
      <c r="H32" s="37"/>
      <c r="I32" s="37"/>
      <c r="J32" s="38"/>
    </row>
    <row r="33" ht="172.8">
      <c r="A33" s="29" t="s">
        <v>34</v>
      </c>
      <c r="B33" s="36"/>
      <c r="C33" s="37"/>
      <c r="D33" s="37"/>
      <c r="E33" s="31" t="s">
        <v>108</v>
      </c>
      <c r="F33" s="37"/>
      <c r="G33" s="37"/>
      <c r="H33" s="37"/>
      <c r="I33" s="37"/>
      <c r="J33" s="38"/>
    </row>
    <row r="34">
      <c r="A34" s="29" t="s">
        <v>25</v>
      </c>
      <c r="B34" s="29">
        <v>8</v>
      </c>
      <c r="C34" s="30" t="s">
        <v>109</v>
      </c>
      <c r="D34" s="29" t="s">
        <v>27</v>
      </c>
      <c r="E34" s="31" t="s">
        <v>110</v>
      </c>
      <c r="F34" s="32" t="s">
        <v>105</v>
      </c>
      <c r="G34" s="33">
        <v>21.314</v>
      </c>
      <c r="H34" s="34">
        <v>0</v>
      </c>
      <c r="I34" s="34">
        <f>ROUND(G34*H34,P4)</f>
        <v>0</v>
      </c>
      <c r="J34" s="29"/>
      <c r="O34" s="35">
        <f>I34*0.21</f>
        <v>0</v>
      </c>
      <c r="P34">
        <v>3</v>
      </c>
    </row>
    <row r="35" ht="216">
      <c r="A35" s="29" t="s">
        <v>30</v>
      </c>
      <c r="B35" s="36"/>
      <c r="C35" s="37"/>
      <c r="D35" s="37"/>
      <c r="E35" s="31" t="s">
        <v>111</v>
      </c>
      <c r="F35" s="37"/>
      <c r="G35" s="37"/>
      <c r="H35" s="37"/>
      <c r="I35" s="37"/>
      <c r="J35" s="38"/>
    </row>
    <row r="36" ht="28.8">
      <c r="A36" s="29" t="s">
        <v>32</v>
      </c>
      <c r="B36" s="36"/>
      <c r="C36" s="37"/>
      <c r="D36" s="37"/>
      <c r="E36" s="39" t="s">
        <v>112</v>
      </c>
      <c r="F36" s="37"/>
      <c r="G36" s="37"/>
      <c r="H36" s="37"/>
      <c r="I36" s="37"/>
      <c r="J36" s="38"/>
    </row>
    <row r="37" ht="172.8">
      <c r="A37" s="29" t="s">
        <v>34</v>
      </c>
      <c r="B37" s="36"/>
      <c r="C37" s="37"/>
      <c r="D37" s="37"/>
      <c r="E37" s="31" t="s">
        <v>108</v>
      </c>
      <c r="F37" s="37"/>
      <c r="G37" s="37"/>
      <c r="H37" s="37"/>
      <c r="I37" s="37"/>
      <c r="J37" s="38"/>
    </row>
    <row r="38">
      <c r="A38" s="29" t="s">
        <v>25</v>
      </c>
      <c r="B38" s="29">
        <v>1</v>
      </c>
      <c r="C38" s="30" t="s">
        <v>113</v>
      </c>
      <c r="D38" s="29" t="s">
        <v>27</v>
      </c>
      <c r="E38" s="31" t="s">
        <v>114</v>
      </c>
      <c r="F38" s="32" t="s">
        <v>78</v>
      </c>
      <c r="G38" s="33">
        <v>8.1460000000000008</v>
      </c>
      <c r="H38" s="34">
        <v>0</v>
      </c>
      <c r="I38" s="34">
        <f>ROUND(G38*H38,P4)</f>
        <v>0</v>
      </c>
      <c r="J38" s="29"/>
      <c r="O38" s="35">
        <f>I38*0.21</f>
        <v>0</v>
      </c>
      <c r="P38">
        <v>3</v>
      </c>
    </row>
    <row r="39" ht="86.4">
      <c r="A39" s="29" t="s">
        <v>30</v>
      </c>
      <c r="B39" s="36"/>
      <c r="C39" s="37"/>
      <c r="D39" s="37"/>
      <c r="E39" s="31" t="s">
        <v>115</v>
      </c>
      <c r="F39" s="37"/>
      <c r="G39" s="37"/>
      <c r="H39" s="37"/>
      <c r="I39" s="37"/>
      <c r="J39" s="38"/>
    </row>
    <row r="40">
      <c r="A40" s="29" t="s">
        <v>32</v>
      </c>
      <c r="B40" s="36"/>
      <c r="C40" s="37"/>
      <c r="D40" s="37"/>
      <c r="E40" s="39" t="s">
        <v>116</v>
      </c>
      <c r="F40" s="37"/>
      <c r="G40" s="37"/>
      <c r="H40" s="37"/>
      <c r="I40" s="37"/>
      <c r="J40" s="38"/>
    </row>
    <row r="41" ht="144">
      <c r="A41" s="29" t="s">
        <v>34</v>
      </c>
      <c r="B41" s="36"/>
      <c r="C41" s="37"/>
      <c r="D41" s="37"/>
      <c r="E41" s="31" t="s">
        <v>117</v>
      </c>
      <c r="F41" s="37"/>
      <c r="G41" s="37"/>
      <c r="H41" s="37"/>
      <c r="I41" s="37"/>
      <c r="J41" s="38"/>
    </row>
    <row r="42">
      <c r="A42" s="29" t="s">
        <v>25</v>
      </c>
      <c r="B42" s="29">
        <v>6</v>
      </c>
      <c r="C42" s="30" t="s">
        <v>118</v>
      </c>
      <c r="D42" s="29" t="s">
        <v>27</v>
      </c>
      <c r="E42" s="31" t="s">
        <v>119</v>
      </c>
      <c r="F42" s="32" t="s">
        <v>120</v>
      </c>
      <c r="G42" s="33">
        <v>49.023000000000003</v>
      </c>
      <c r="H42" s="34">
        <v>0</v>
      </c>
      <c r="I42" s="34">
        <f>ROUND(G42*H42,P4)</f>
        <v>0</v>
      </c>
      <c r="J42" s="29"/>
      <c r="O42" s="35">
        <f>I42*0.21</f>
        <v>0</v>
      </c>
      <c r="P42">
        <v>3</v>
      </c>
    </row>
    <row r="43" ht="72">
      <c r="A43" s="29" t="s">
        <v>30</v>
      </c>
      <c r="B43" s="36"/>
      <c r="C43" s="37"/>
      <c r="D43" s="37"/>
      <c r="E43" s="31" t="s">
        <v>121</v>
      </c>
      <c r="F43" s="37"/>
      <c r="G43" s="37"/>
      <c r="H43" s="37"/>
      <c r="I43" s="37"/>
      <c r="J43" s="38"/>
    </row>
    <row r="44">
      <c r="A44" s="29" t="s">
        <v>32</v>
      </c>
      <c r="B44" s="36"/>
      <c r="C44" s="37"/>
      <c r="D44" s="37"/>
      <c r="E44" s="39" t="s">
        <v>122</v>
      </c>
      <c r="F44" s="37"/>
      <c r="G44" s="37"/>
      <c r="H44" s="37"/>
      <c r="I44" s="37"/>
      <c r="J44" s="38"/>
    </row>
    <row r="45" ht="129.6">
      <c r="A45" s="29" t="s">
        <v>34</v>
      </c>
      <c r="B45" s="40"/>
      <c r="C45" s="41"/>
      <c r="D45" s="41"/>
      <c r="E45" s="31" t="s">
        <v>123</v>
      </c>
      <c r="F45" s="41"/>
      <c r="G45" s="41"/>
      <c r="H45" s="41"/>
      <c r="I45" s="41"/>
      <c r="J45"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124</v>
      </c>
      <c r="I3" s="16">
        <f>SUMIFS(I8:I314,A8:A314,"SD")</f>
        <v>0</v>
      </c>
      <c r="J3" s="9"/>
      <c r="O3">
        <v>0</v>
      </c>
      <c r="P3">
        <v>2</v>
      </c>
    </row>
    <row r="4">
      <c r="A4" s="10" t="s">
        <v>8</v>
      </c>
      <c r="B4" s="11" t="s">
        <v>9</v>
      </c>
      <c r="C4" s="12" t="s">
        <v>124</v>
      </c>
      <c r="D4" s="13"/>
      <c r="E4" s="14" t="s">
        <v>125</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SUMIFS(I9:I24,A9:A24,"P")</f>
        <v>0</v>
      </c>
      <c r="J8" s="28"/>
    </row>
    <row r="9">
      <c r="A9" s="29" t="s">
        <v>25</v>
      </c>
      <c r="B9" s="29">
        <v>11</v>
      </c>
      <c r="C9" s="30" t="s">
        <v>126</v>
      </c>
      <c r="D9" s="29" t="s">
        <v>27</v>
      </c>
      <c r="E9" s="31" t="s">
        <v>127</v>
      </c>
      <c r="F9" s="32" t="s">
        <v>78</v>
      </c>
      <c r="G9" s="33">
        <v>77.040000000000006</v>
      </c>
      <c r="H9" s="34">
        <v>0</v>
      </c>
      <c r="I9" s="34">
        <f>ROUND(G9*H9,P4)</f>
        <v>0</v>
      </c>
      <c r="J9" s="29"/>
      <c r="O9" s="35">
        <f>I9*0.21</f>
        <v>0</v>
      </c>
      <c r="P9">
        <v>3</v>
      </c>
    </row>
    <row r="10" ht="57.6">
      <c r="A10" s="29" t="s">
        <v>30</v>
      </c>
      <c r="B10" s="36"/>
      <c r="C10" s="37"/>
      <c r="D10" s="37"/>
      <c r="E10" s="31" t="s">
        <v>128</v>
      </c>
      <c r="F10" s="37"/>
      <c r="G10" s="37"/>
      <c r="H10" s="37"/>
      <c r="I10" s="37"/>
      <c r="J10" s="38"/>
    </row>
    <row r="11">
      <c r="A11" s="29" t="s">
        <v>32</v>
      </c>
      <c r="B11" s="36"/>
      <c r="C11" s="37"/>
      <c r="D11" s="37"/>
      <c r="E11" s="39" t="s">
        <v>129</v>
      </c>
      <c r="F11" s="37"/>
      <c r="G11" s="37"/>
      <c r="H11" s="37"/>
      <c r="I11" s="37"/>
      <c r="J11" s="38"/>
    </row>
    <row r="12" ht="72">
      <c r="A12" s="29" t="s">
        <v>34</v>
      </c>
      <c r="B12" s="36"/>
      <c r="C12" s="37"/>
      <c r="D12" s="37"/>
      <c r="E12" s="31" t="s">
        <v>130</v>
      </c>
      <c r="F12" s="37"/>
      <c r="G12" s="37"/>
      <c r="H12" s="37"/>
      <c r="I12" s="37"/>
      <c r="J12" s="38"/>
    </row>
    <row r="13" ht="28.8">
      <c r="A13" s="29" t="s">
        <v>25</v>
      </c>
      <c r="B13" s="29">
        <v>6</v>
      </c>
      <c r="C13" s="30" t="s">
        <v>131</v>
      </c>
      <c r="D13" s="29" t="s">
        <v>27</v>
      </c>
      <c r="E13" s="31" t="s">
        <v>132</v>
      </c>
      <c r="F13" s="32" t="s">
        <v>78</v>
      </c>
      <c r="G13" s="33">
        <v>1539.7860000000001</v>
      </c>
      <c r="H13" s="34">
        <v>0</v>
      </c>
      <c r="I13" s="34">
        <f>ROUND(G13*H13,P4)</f>
        <v>0</v>
      </c>
      <c r="J13" s="29"/>
      <c r="O13" s="35">
        <f>I13*0.21</f>
        <v>0</v>
      </c>
      <c r="P13">
        <v>3</v>
      </c>
    </row>
    <row r="14" ht="43.2">
      <c r="A14" s="29" t="s">
        <v>30</v>
      </c>
      <c r="B14" s="36"/>
      <c r="C14" s="37"/>
      <c r="D14" s="37"/>
      <c r="E14" s="31" t="s">
        <v>133</v>
      </c>
      <c r="F14" s="37"/>
      <c r="G14" s="37"/>
      <c r="H14" s="37"/>
      <c r="I14" s="37"/>
      <c r="J14" s="38"/>
    </row>
    <row r="15">
      <c r="A15" s="29" t="s">
        <v>32</v>
      </c>
      <c r="B15" s="36"/>
      <c r="C15" s="37"/>
      <c r="D15" s="37"/>
      <c r="E15" s="39" t="s">
        <v>134</v>
      </c>
      <c r="F15" s="37"/>
      <c r="G15" s="37"/>
      <c r="H15" s="37"/>
      <c r="I15" s="37"/>
      <c r="J15" s="38"/>
    </row>
    <row r="16" ht="158.4">
      <c r="A16" s="29" t="s">
        <v>34</v>
      </c>
      <c r="B16" s="36"/>
      <c r="C16" s="37"/>
      <c r="D16" s="37"/>
      <c r="E16" s="31" t="s">
        <v>81</v>
      </c>
      <c r="F16" s="37"/>
      <c r="G16" s="37"/>
      <c r="H16" s="37"/>
      <c r="I16" s="37"/>
      <c r="J16" s="38"/>
    </row>
    <row r="17" ht="28.8">
      <c r="A17" s="29" t="s">
        <v>25</v>
      </c>
      <c r="B17" s="29">
        <v>10</v>
      </c>
      <c r="C17" s="30" t="s">
        <v>135</v>
      </c>
      <c r="D17" s="29" t="s">
        <v>27</v>
      </c>
      <c r="E17" s="31" t="s">
        <v>136</v>
      </c>
      <c r="F17" s="32" t="s">
        <v>78</v>
      </c>
      <c r="G17" s="33">
        <v>146.376</v>
      </c>
      <c r="H17" s="34">
        <v>0</v>
      </c>
      <c r="I17" s="34">
        <f>ROUND(G17*H17,P4)</f>
        <v>0</v>
      </c>
      <c r="J17" s="29"/>
      <c r="O17" s="35">
        <f>I17*0.21</f>
        <v>0</v>
      </c>
      <c r="P17">
        <v>3</v>
      </c>
    </row>
    <row r="18" ht="43.2">
      <c r="A18" s="29" t="s">
        <v>30</v>
      </c>
      <c r="B18" s="36"/>
      <c r="C18" s="37"/>
      <c r="D18" s="37"/>
      <c r="E18" s="31" t="s">
        <v>137</v>
      </c>
      <c r="F18" s="37"/>
      <c r="G18" s="37"/>
      <c r="H18" s="37"/>
      <c r="I18" s="37"/>
      <c r="J18" s="38"/>
    </row>
    <row r="19">
      <c r="A19" s="29" t="s">
        <v>32</v>
      </c>
      <c r="B19" s="36"/>
      <c r="C19" s="37"/>
      <c r="D19" s="37"/>
      <c r="E19" s="39" t="s">
        <v>138</v>
      </c>
      <c r="F19" s="37"/>
      <c r="G19" s="37"/>
      <c r="H19" s="37"/>
      <c r="I19" s="37"/>
      <c r="J19" s="38"/>
    </row>
    <row r="20" ht="158.4">
      <c r="A20" s="29" t="s">
        <v>34</v>
      </c>
      <c r="B20" s="36"/>
      <c r="C20" s="37"/>
      <c r="D20" s="37"/>
      <c r="E20" s="31" t="s">
        <v>81</v>
      </c>
      <c r="F20" s="37"/>
      <c r="G20" s="37"/>
      <c r="H20" s="37"/>
      <c r="I20" s="37"/>
      <c r="J20" s="38"/>
    </row>
    <row r="21" ht="28.8">
      <c r="A21" s="29" t="s">
        <v>25</v>
      </c>
      <c r="B21" s="29">
        <v>18</v>
      </c>
      <c r="C21" s="30" t="s">
        <v>82</v>
      </c>
      <c r="D21" s="29" t="s">
        <v>27</v>
      </c>
      <c r="E21" s="31" t="s">
        <v>83</v>
      </c>
      <c r="F21" s="32" t="s">
        <v>78</v>
      </c>
      <c r="G21" s="33">
        <v>2.8969999999999998</v>
      </c>
      <c r="H21" s="34">
        <v>0</v>
      </c>
      <c r="I21" s="34">
        <f>ROUND(G21*H21,P4)</f>
        <v>0</v>
      </c>
      <c r="J21" s="29"/>
      <c r="O21" s="35">
        <f>I21*0.21</f>
        <v>0</v>
      </c>
      <c r="P21">
        <v>3</v>
      </c>
    </row>
    <row r="22" ht="43.2">
      <c r="A22" s="29" t="s">
        <v>30</v>
      </c>
      <c r="B22" s="36"/>
      <c r="C22" s="37"/>
      <c r="D22" s="37"/>
      <c r="E22" s="31" t="s">
        <v>139</v>
      </c>
      <c r="F22" s="37"/>
      <c r="G22" s="37"/>
      <c r="H22" s="37"/>
      <c r="I22" s="37"/>
      <c r="J22" s="38"/>
    </row>
    <row r="23">
      <c r="A23" s="29" t="s">
        <v>32</v>
      </c>
      <c r="B23" s="36"/>
      <c r="C23" s="37"/>
      <c r="D23" s="37"/>
      <c r="E23" s="39" t="s">
        <v>140</v>
      </c>
      <c r="F23" s="37"/>
      <c r="G23" s="37"/>
      <c r="H23" s="37"/>
      <c r="I23" s="37"/>
      <c r="J23" s="38"/>
    </row>
    <row r="24" ht="158.4">
      <c r="A24" s="29" t="s">
        <v>34</v>
      </c>
      <c r="B24" s="36"/>
      <c r="C24" s="37"/>
      <c r="D24" s="37"/>
      <c r="E24" s="31" t="s">
        <v>81</v>
      </c>
      <c r="F24" s="37"/>
      <c r="G24" s="37"/>
      <c r="H24" s="37"/>
      <c r="I24" s="37"/>
      <c r="J24" s="38"/>
    </row>
    <row r="25">
      <c r="A25" s="23" t="s">
        <v>22</v>
      </c>
      <c r="B25" s="24"/>
      <c r="C25" s="25" t="s">
        <v>41</v>
      </c>
      <c r="D25" s="26"/>
      <c r="E25" s="23" t="s">
        <v>141</v>
      </c>
      <c r="F25" s="26"/>
      <c r="G25" s="26"/>
      <c r="H25" s="26"/>
      <c r="I25" s="27">
        <f>SUMIFS(I26:I137,A26:A137,"P")</f>
        <v>0</v>
      </c>
      <c r="J25" s="28"/>
    </row>
    <row r="26">
      <c r="A26" s="29" t="s">
        <v>25</v>
      </c>
      <c r="B26" s="29">
        <v>3</v>
      </c>
      <c r="C26" s="30" t="s">
        <v>142</v>
      </c>
      <c r="D26" s="29" t="s">
        <v>27</v>
      </c>
      <c r="E26" s="31" t="s">
        <v>143</v>
      </c>
      <c r="F26" s="32" t="s">
        <v>120</v>
      </c>
      <c r="G26" s="33">
        <v>15</v>
      </c>
      <c r="H26" s="34">
        <v>0</v>
      </c>
      <c r="I26" s="34">
        <f>ROUND(G26*H26,P4)</f>
        <v>0</v>
      </c>
      <c r="J26" s="29"/>
      <c r="O26" s="35">
        <f>I26*0.21</f>
        <v>0</v>
      </c>
      <c r="P26">
        <v>3</v>
      </c>
    </row>
    <row r="27" ht="86.4">
      <c r="A27" s="29" t="s">
        <v>30</v>
      </c>
      <c r="B27" s="36"/>
      <c r="C27" s="37"/>
      <c r="D27" s="37"/>
      <c r="E27" s="31" t="s">
        <v>144</v>
      </c>
      <c r="F27" s="37"/>
      <c r="G27" s="37"/>
      <c r="H27" s="37"/>
      <c r="I27" s="37"/>
      <c r="J27" s="38"/>
    </row>
    <row r="28">
      <c r="A28" s="29" t="s">
        <v>32</v>
      </c>
      <c r="B28" s="36"/>
      <c r="C28" s="37"/>
      <c r="D28" s="37"/>
      <c r="E28" s="39" t="s">
        <v>145</v>
      </c>
      <c r="F28" s="37"/>
      <c r="G28" s="37"/>
      <c r="H28" s="37"/>
      <c r="I28" s="37"/>
      <c r="J28" s="38"/>
    </row>
    <row r="29" ht="86.4">
      <c r="A29" s="29" t="s">
        <v>34</v>
      </c>
      <c r="B29" s="36"/>
      <c r="C29" s="37"/>
      <c r="D29" s="37"/>
      <c r="E29" s="31" t="s">
        <v>146</v>
      </c>
      <c r="F29" s="37"/>
      <c r="G29" s="37"/>
      <c r="H29" s="37"/>
      <c r="I29" s="37"/>
      <c r="J29" s="38"/>
    </row>
    <row r="30">
      <c r="A30" s="29" t="s">
        <v>25</v>
      </c>
      <c r="B30" s="29">
        <v>1</v>
      </c>
      <c r="C30" s="30" t="s">
        <v>147</v>
      </c>
      <c r="D30" s="29" t="s">
        <v>27</v>
      </c>
      <c r="E30" s="31" t="s">
        <v>148</v>
      </c>
      <c r="F30" s="32" t="s">
        <v>66</v>
      </c>
      <c r="G30" s="33">
        <v>1</v>
      </c>
      <c r="H30" s="34">
        <v>0</v>
      </c>
      <c r="I30" s="34">
        <f>ROUND(G30*H30,P4)</f>
        <v>0</v>
      </c>
      <c r="J30" s="29"/>
      <c r="O30" s="35">
        <f>I30*0.21</f>
        <v>0</v>
      </c>
      <c r="P30">
        <v>3</v>
      </c>
    </row>
    <row r="31" ht="100.8">
      <c r="A31" s="29" t="s">
        <v>30</v>
      </c>
      <c r="B31" s="36"/>
      <c r="C31" s="37"/>
      <c r="D31" s="37"/>
      <c r="E31" s="31" t="s">
        <v>149</v>
      </c>
      <c r="F31" s="37"/>
      <c r="G31" s="37"/>
      <c r="H31" s="37"/>
      <c r="I31" s="37"/>
      <c r="J31" s="38"/>
    </row>
    <row r="32">
      <c r="A32" s="29" t="s">
        <v>32</v>
      </c>
      <c r="B32" s="36"/>
      <c r="C32" s="37"/>
      <c r="D32" s="37"/>
      <c r="E32" s="39" t="s">
        <v>33</v>
      </c>
      <c r="F32" s="37"/>
      <c r="G32" s="37"/>
      <c r="H32" s="37"/>
      <c r="I32" s="37"/>
      <c r="J32" s="38"/>
    </row>
    <row r="33" ht="216">
      <c r="A33" s="29" t="s">
        <v>34</v>
      </c>
      <c r="B33" s="36"/>
      <c r="C33" s="37"/>
      <c r="D33" s="37"/>
      <c r="E33" s="31" t="s">
        <v>150</v>
      </c>
      <c r="F33" s="37"/>
      <c r="G33" s="37"/>
      <c r="H33" s="37"/>
      <c r="I33" s="37"/>
      <c r="J33" s="38"/>
    </row>
    <row r="34" ht="28.8">
      <c r="A34" s="29" t="s">
        <v>25</v>
      </c>
      <c r="B34" s="29">
        <v>8</v>
      </c>
      <c r="C34" s="30" t="s">
        <v>151</v>
      </c>
      <c r="D34" s="29" t="s">
        <v>41</v>
      </c>
      <c r="E34" s="31" t="s">
        <v>152</v>
      </c>
      <c r="F34" s="32" t="s">
        <v>105</v>
      </c>
      <c r="G34" s="33">
        <v>60.990000000000002</v>
      </c>
      <c r="H34" s="34">
        <v>0</v>
      </c>
      <c r="I34" s="34">
        <f>ROUND(G34*H34,P4)</f>
        <v>0</v>
      </c>
      <c r="J34" s="29"/>
      <c r="O34" s="35">
        <f>I34*0.21</f>
        <v>0</v>
      </c>
      <c r="P34">
        <v>3</v>
      </c>
    </row>
    <row r="35" ht="129.6">
      <c r="A35" s="29" t="s">
        <v>30</v>
      </c>
      <c r="B35" s="36"/>
      <c r="C35" s="37"/>
      <c r="D35" s="37"/>
      <c r="E35" s="31" t="s">
        <v>153</v>
      </c>
      <c r="F35" s="37"/>
      <c r="G35" s="37"/>
      <c r="H35" s="37"/>
      <c r="I35" s="37"/>
      <c r="J35" s="38"/>
    </row>
    <row r="36">
      <c r="A36" s="29" t="s">
        <v>32</v>
      </c>
      <c r="B36" s="36"/>
      <c r="C36" s="37"/>
      <c r="D36" s="37"/>
      <c r="E36" s="39" t="s">
        <v>154</v>
      </c>
      <c r="F36" s="37"/>
      <c r="G36" s="37"/>
      <c r="H36" s="37"/>
      <c r="I36" s="37"/>
      <c r="J36" s="38"/>
    </row>
    <row r="37" ht="115.2">
      <c r="A37" s="29" t="s">
        <v>34</v>
      </c>
      <c r="B37" s="36"/>
      <c r="C37" s="37"/>
      <c r="D37" s="37"/>
      <c r="E37" s="31" t="s">
        <v>155</v>
      </c>
      <c r="F37" s="37"/>
      <c r="G37" s="37"/>
      <c r="H37" s="37"/>
      <c r="I37" s="37"/>
      <c r="J37" s="38"/>
    </row>
    <row r="38" ht="28.8">
      <c r="A38" s="29" t="s">
        <v>25</v>
      </c>
      <c r="B38" s="29">
        <v>9</v>
      </c>
      <c r="C38" s="30" t="s">
        <v>151</v>
      </c>
      <c r="D38" s="29" t="s">
        <v>45</v>
      </c>
      <c r="E38" s="31" t="s">
        <v>152</v>
      </c>
      <c r="F38" s="32" t="s">
        <v>105</v>
      </c>
      <c r="G38" s="33">
        <v>32.100000000000001</v>
      </c>
      <c r="H38" s="34">
        <v>0</v>
      </c>
      <c r="I38" s="34">
        <f>ROUND(G38*H38,P4)</f>
        <v>0</v>
      </c>
      <c r="J38" s="29"/>
      <c r="O38" s="35">
        <f>I38*0.21</f>
        <v>0</v>
      </c>
      <c r="P38">
        <v>3</v>
      </c>
    </row>
    <row r="39" ht="129.6">
      <c r="A39" s="29" t="s">
        <v>30</v>
      </c>
      <c r="B39" s="36"/>
      <c r="C39" s="37"/>
      <c r="D39" s="37"/>
      <c r="E39" s="31" t="s">
        <v>156</v>
      </c>
      <c r="F39" s="37"/>
      <c r="G39" s="37"/>
      <c r="H39" s="37"/>
      <c r="I39" s="37"/>
      <c r="J39" s="38"/>
    </row>
    <row r="40">
      <c r="A40" s="29" t="s">
        <v>32</v>
      </c>
      <c r="B40" s="36"/>
      <c r="C40" s="37"/>
      <c r="D40" s="37"/>
      <c r="E40" s="39" t="s">
        <v>157</v>
      </c>
      <c r="F40" s="37"/>
      <c r="G40" s="37"/>
      <c r="H40" s="37"/>
      <c r="I40" s="37"/>
      <c r="J40" s="38"/>
    </row>
    <row r="41" ht="115.2">
      <c r="A41" s="29" t="s">
        <v>34</v>
      </c>
      <c r="B41" s="36"/>
      <c r="C41" s="37"/>
      <c r="D41" s="37"/>
      <c r="E41" s="31" t="s">
        <v>155</v>
      </c>
      <c r="F41" s="37"/>
      <c r="G41" s="37"/>
      <c r="H41" s="37"/>
      <c r="I41" s="37"/>
      <c r="J41" s="38"/>
    </row>
    <row r="42">
      <c r="A42" s="29" t="s">
        <v>25</v>
      </c>
      <c r="B42" s="29">
        <v>13</v>
      </c>
      <c r="C42" s="30" t="s">
        <v>158</v>
      </c>
      <c r="D42" s="29" t="s">
        <v>27</v>
      </c>
      <c r="E42" s="31" t="s">
        <v>159</v>
      </c>
      <c r="F42" s="32" t="s">
        <v>105</v>
      </c>
      <c r="G42" s="33">
        <v>0.20699999999999999</v>
      </c>
      <c r="H42" s="34">
        <v>0</v>
      </c>
      <c r="I42" s="34">
        <f>ROUND(G42*H42,P4)</f>
        <v>0</v>
      </c>
      <c r="J42" s="29"/>
      <c r="O42" s="35">
        <f>I42*0.21</f>
        <v>0</v>
      </c>
      <c r="P42">
        <v>3</v>
      </c>
    </row>
    <row r="43" ht="115.2">
      <c r="A43" s="29" t="s">
        <v>30</v>
      </c>
      <c r="B43" s="36"/>
      <c r="C43" s="37"/>
      <c r="D43" s="37"/>
      <c r="E43" s="31" t="s">
        <v>160</v>
      </c>
      <c r="F43" s="37"/>
      <c r="G43" s="37"/>
      <c r="H43" s="37"/>
      <c r="I43" s="37"/>
      <c r="J43" s="38"/>
    </row>
    <row r="44">
      <c r="A44" s="29" t="s">
        <v>32</v>
      </c>
      <c r="B44" s="36"/>
      <c r="C44" s="37"/>
      <c r="D44" s="37"/>
      <c r="E44" s="39" t="s">
        <v>161</v>
      </c>
      <c r="F44" s="37"/>
      <c r="G44" s="37"/>
      <c r="H44" s="37"/>
      <c r="I44" s="37"/>
      <c r="J44" s="38"/>
    </row>
    <row r="45" ht="129.6">
      <c r="A45" s="29" t="s">
        <v>34</v>
      </c>
      <c r="B45" s="36"/>
      <c r="C45" s="37"/>
      <c r="D45" s="37"/>
      <c r="E45" s="31" t="s">
        <v>162</v>
      </c>
      <c r="F45" s="37"/>
      <c r="G45" s="37"/>
      <c r="H45" s="37"/>
      <c r="I45" s="37"/>
      <c r="J45" s="38"/>
    </row>
    <row r="46" ht="28.8">
      <c r="A46" s="29" t="s">
        <v>25</v>
      </c>
      <c r="B46" s="29">
        <v>12</v>
      </c>
      <c r="C46" s="30" t="s">
        <v>163</v>
      </c>
      <c r="D46" s="29" t="s">
        <v>41</v>
      </c>
      <c r="E46" s="31" t="s">
        <v>164</v>
      </c>
      <c r="F46" s="32" t="s">
        <v>105</v>
      </c>
      <c r="G46" s="33">
        <v>189.59999999999999</v>
      </c>
      <c r="H46" s="34">
        <v>0</v>
      </c>
      <c r="I46" s="34">
        <f>ROUND(G46*H46,P4)</f>
        <v>0</v>
      </c>
      <c r="J46" s="29"/>
      <c r="O46" s="35">
        <f>I46*0.21</f>
        <v>0</v>
      </c>
      <c r="P46">
        <v>3</v>
      </c>
    </row>
    <row r="47" ht="129.6">
      <c r="A47" s="29" t="s">
        <v>30</v>
      </c>
      <c r="B47" s="36"/>
      <c r="C47" s="37"/>
      <c r="D47" s="37"/>
      <c r="E47" s="31" t="s">
        <v>165</v>
      </c>
      <c r="F47" s="37"/>
      <c r="G47" s="37"/>
      <c r="H47" s="37"/>
      <c r="I47" s="37"/>
      <c r="J47" s="38"/>
    </row>
    <row r="48">
      <c r="A48" s="29" t="s">
        <v>32</v>
      </c>
      <c r="B48" s="36"/>
      <c r="C48" s="37"/>
      <c r="D48" s="37"/>
      <c r="E48" s="39" t="s">
        <v>166</v>
      </c>
      <c r="F48" s="37"/>
      <c r="G48" s="37"/>
      <c r="H48" s="37"/>
      <c r="I48" s="37"/>
      <c r="J48" s="38"/>
    </row>
    <row r="49" ht="115.2">
      <c r="A49" s="29" t="s">
        <v>34</v>
      </c>
      <c r="B49" s="36"/>
      <c r="C49" s="37"/>
      <c r="D49" s="37"/>
      <c r="E49" s="31" t="s">
        <v>155</v>
      </c>
      <c r="F49" s="37"/>
      <c r="G49" s="37"/>
      <c r="H49" s="37"/>
      <c r="I49" s="37"/>
      <c r="J49" s="38"/>
    </row>
    <row r="50" ht="28.8">
      <c r="A50" s="29" t="s">
        <v>25</v>
      </c>
      <c r="B50" s="29">
        <v>14</v>
      </c>
      <c r="C50" s="30" t="s">
        <v>163</v>
      </c>
      <c r="D50" s="29" t="s">
        <v>45</v>
      </c>
      <c r="E50" s="31" t="s">
        <v>164</v>
      </c>
      <c r="F50" s="32" t="s">
        <v>105</v>
      </c>
      <c r="G50" s="33">
        <v>0.65600000000000003</v>
      </c>
      <c r="H50" s="34">
        <v>0</v>
      </c>
      <c r="I50" s="34">
        <f>ROUND(G50*H50,P4)</f>
        <v>0</v>
      </c>
      <c r="J50" s="29"/>
      <c r="O50" s="35">
        <f>I50*0.21</f>
        <v>0</v>
      </c>
      <c r="P50">
        <v>3</v>
      </c>
    </row>
    <row r="51" ht="115.2">
      <c r="A51" s="29" t="s">
        <v>30</v>
      </c>
      <c r="B51" s="36"/>
      <c r="C51" s="37"/>
      <c r="D51" s="37"/>
      <c r="E51" s="31" t="s">
        <v>167</v>
      </c>
      <c r="F51" s="37"/>
      <c r="G51" s="37"/>
      <c r="H51" s="37"/>
      <c r="I51" s="37"/>
      <c r="J51" s="38"/>
    </row>
    <row r="52">
      <c r="A52" s="29" t="s">
        <v>32</v>
      </c>
      <c r="B52" s="36"/>
      <c r="C52" s="37"/>
      <c r="D52" s="37"/>
      <c r="E52" s="39" t="s">
        <v>168</v>
      </c>
      <c r="F52" s="37"/>
      <c r="G52" s="37"/>
      <c r="H52" s="37"/>
      <c r="I52" s="37"/>
      <c r="J52" s="38"/>
    </row>
    <row r="53" ht="115.2">
      <c r="A53" s="29" t="s">
        <v>34</v>
      </c>
      <c r="B53" s="36"/>
      <c r="C53" s="37"/>
      <c r="D53" s="37"/>
      <c r="E53" s="31" t="s">
        <v>155</v>
      </c>
      <c r="F53" s="37"/>
      <c r="G53" s="37"/>
      <c r="H53" s="37"/>
      <c r="I53" s="37"/>
      <c r="J53" s="38"/>
    </row>
    <row r="54">
      <c r="A54" s="29" t="s">
        <v>25</v>
      </c>
      <c r="B54" s="29">
        <v>15</v>
      </c>
      <c r="C54" s="30" t="s">
        <v>169</v>
      </c>
      <c r="D54" s="29" t="s">
        <v>27</v>
      </c>
      <c r="E54" s="31" t="s">
        <v>170</v>
      </c>
      <c r="F54" s="32" t="s">
        <v>94</v>
      </c>
      <c r="G54" s="33">
        <v>9.5999999999999996</v>
      </c>
      <c r="H54" s="34">
        <v>0</v>
      </c>
      <c r="I54" s="34">
        <f>ROUND(G54*H54,P4)</f>
        <v>0</v>
      </c>
      <c r="J54" s="29"/>
      <c r="O54" s="35">
        <f>I54*0.21</f>
        <v>0</v>
      </c>
      <c r="P54">
        <v>3</v>
      </c>
    </row>
    <row r="55" ht="115.2">
      <c r="A55" s="29" t="s">
        <v>30</v>
      </c>
      <c r="B55" s="36"/>
      <c r="C55" s="37"/>
      <c r="D55" s="37"/>
      <c r="E55" s="31" t="s">
        <v>171</v>
      </c>
      <c r="F55" s="37"/>
      <c r="G55" s="37"/>
      <c r="H55" s="37"/>
      <c r="I55" s="37"/>
      <c r="J55" s="38"/>
    </row>
    <row r="56">
      <c r="A56" s="29" t="s">
        <v>32</v>
      </c>
      <c r="B56" s="36"/>
      <c r="C56" s="37"/>
      <c r="D56" s="37"/>
      <c r="E56" s="39" t="s">
        <v>172</v>
      </c>
      <c r="F56" s="37"/>
      <c r="G56" s="37"/>
      <c r="H56" s="37"/>
      <c r="I56" s="37"/>
      <c r="J56" s="38"/>
    </row>
    <row r="57" ht="115.2">
      <c r="A57" s="29" t="s">
        <v>34</v>
      </c>
      <c r="B57" s="36"/>
      <c r="C57" s="37"/>
      <c r="D57" s="37"/>
      <c r="E57" s="31" t="s">
        <v>155</v>
      </c>
      <c r="F57" s="37"/>
      <c r="G57" s="37"/>
      <c r="H57" s="37"/>
      <c r="I57" s="37"/>
      <c r="J57" s="38"/>
    </row>
    <row r="58">
      <c r="A58" s="29" t="s">
        <v>25</v>
      </c>
      <c r="B58" s="29">
        <v>45</v>
      </c>
      <c r="C58" s="30" t="s">
        <v>173</v>
      </c>
      <c r="D58" s="29" t="s">
        <v>27</v>
      </c>
      <c r="E58" s="31" t="s">
        <v>174</v>
      </c>
      <c r="F58" s="32" t="s">
        <v>94</v>
      </c>
      <c r="G58" s="33">
        <v>124.84</v>
      </c>
      <c r="H58" s="34">
        <v>0</v>
      </c>
      <c r="I58" s="34">
        <f>ROUND(G58*H58,P4)</f>
        <v>0</v>
      </c>
      <c r="J58" s="29"/>
      <c r="O58" s="35">
        <f>I58*0.21</f>
        <v>0</v>
      </c>
      <c r="P58">
        <v>3</v>
      </c>
    </row>
    <row r="59" ht="86.4">
      <c r="A59" s="29" t="s">
        <v>30</v>
      </c>
      <c r="B59" s="36"/>
      <c r="C59" s="37"/>
      <c r="D59" s="37"/>
      <c r="E59" s="31" t="s">
        <v>175</v>
      </c>
      <c r="F59" s="37"/>
      <c r="G59" s="37"/>
      <c r="H59" s="37"/>
      <c r="I59" s="37"/>
      <c r="J59" s="38"/>
    </row>
    <row r="60">
      <c r="A60" s="29" t="s">
        <v>32</v>
      </c>
      <c r="B60" s="36"/>
      <c r="C60" s="37"/>
      <c r="D60" s="37"/>
      <c r="E60" s="39" t="s">
        <v>176</v>
      </c>
      <c r="F60" s="37"/>
      <c r="G60" s="37"/>
      <c r="H60" s="37"/>
      <c r="I60" s="37"/>
      <c r="J60" s="38"/>
    </row>
    <row r="61" ht="72">
      <c r="A61" s="29" t="s">
        <v>34</v>
      </c>
      <c r="B61" s="36"/>
      <c r="C61" s="37"/>
      <c r="D61" s="37"/>
      <c r="E61" s="31" t="s">
        <v>177</v>
      </c>
      <c r="F61" s="37"/>
      <c r="G61" s="37"/>
      <c r="H61" s="37"/>
      <c r="I61" s="37"/>
      <c r="J61" s="38"/>
    </row>
    <row r="62">
      <c r="A62" s="29" t="s">
        <v>25</v>
      </c>
      <c r="B62" s="29">
        <v>4</v>
      </c>
      <c r="C62" s="30" t="s">
        <v>178</v>
      </c>
      <c r="D62" s="29" t="s">
        <v>27</v>
      </c>
      <c r="E62" s="31" t="s">
        <v>179</v>
      </c>
      <c r="F62" s="32" t="s">
        <v>105</v>
      </c>
      <c r="G62" s="33">
        <v>56.600000000000001</v>
      </c>
      <c r="H62" s="34">
        <v>0</v>
      </c>
      <c r="I62" s="34">
        <f>ROUND(G62*H62,P4)</f>
        <v>0</v>
      </c>
      <c r="J62" s="29"/>
      <c r="O62" s="35">
        <f>I62*0.21</f>
        <v>0</v>
      </c>
      <c r="P62">
        <v>3</v>
      </c>
    </row>
    <row r="63" ht="144">
      <c r="A63" s="29" t="s">
        <v>30</v>
      </c>
      <c r="B63" s="36"/>
      <c r="C63" s="37"/>
      <c r="D63" s="37"/>
      <c r="E63" s="31" t="s">
        <v>180</v>
      </c>
      <c r="F63" s="37"/>
      <c r="G63" s="37"/>
      <c r="H63" s="37"/>
      <c r="I63" s="37"/>
      <c r="J63" s="38"/>
    </row>
    <row r="64">
      <c r="A64" s="29" t="s">
        <v>32</v>
      </c>
      <c r="B64" s="36"/>
      <c r="C64" s="37"/>
      <c r="D64" s="37"/>
      <c r="E64" s="39" t="s">
        <v>181</v>
      </c>
      <c r="F64" s="37"/>
      <c r="G64" s="37"/>
      <c r="H64" s="37"/>
      <c r="I64" s="37"/>
      <c r="J64" s="38"/>
    </row>
    <row r="65" ht="72">
      <c r="A65" s="29" t="s">
        <v>34</v>
      </c>
      <c r="B65" s="36"/>
      <c r="C65" s="37"/>
      <c r="D65" s="37"/>
      <c r="E65" s="31" t="s">
        <v>182</v>
      </c>
      <c r="F65" s="37"/>
      <c r="G65" s="37"/>
      <c r="H65" s="37"/>
      <c r="I65" s="37"/>
      <c r="J65" s="38"/>
    </row>
    <row r="66">
      <c r="A66" s="29" t="s">
        <v>25</v>
      </c>
      <c r="B66" s="29">
        <v>17</v>
      </c>
      <c r="C66" s="30" t="s">
        <v>183</v>
      </c>
      <c r="D66" s="29" t="s">
        <v>27</v>
      </c>
      <c r="E66" s="31" t="s">
        <v>184</v>
      </c>
      <c r="F66" s="32" t="s">
        <v>105</v>
      </c>
      <c r="G66" s="33">
        <v>532.55100000000004</v>
      </c>
      <c r="H66" s="34">
        <v>0</v>
      </c>
      <c r="I66" s="34">
        <f>ROUND(G66*H66,P4)</f>
        <v>0</v>
      </c>
      <c r="J66" s="29"/>
      <c r="O66" s="35">
        <f>I66*0.21</f>
        <v>0</v>
      </c>
      <c r="P66">
        <v>3</v>
      </c>
    </row>
    <row r="67" ht="316.8">
      <c r="A67" s="29" t="s">
        <v>30</v>
      </c>
      <c r="B67" s="36"/>
      <c r="C67" s="37"/>
      <c r="D67" s="37"/>
      <c r="E67" s="31" t="s">
        <v>185</v>
      </c>
      <c r="F67" s="37"/>
      <c r="G67" s="37"/>
      <c r="H67" s="37"/>
      <c r="I67" s="37"/>
      <c r="J67" s="38"/>
    </row>
    <row r="68" ht="28.8">
      <c r="A68" s="29" t="s">
        <v>32</v>
      </c>
      <c r="B68" s="36"/>
      <c r="C68" s="37"/>
      <c r="D68" s="37"/>
      <c r="E68" s="39" t="s">
        <v>186</v>
      </c>
      <c r="F68" s="37"/>
      <c r="G68" s="37"/>
      <c r="H68" s="37"/>
      <c r="I68" s="37"/>
      <c r="J68" s="38"/>
    </row>
    <row r="69" ht="409.5">
      <c r="A69" s="29" t="s">
        <v>34</v>
      </c>
      <c r="B69" s="36"/>
      <c r="C69" s="37"/>
      <c r="D69" s="37"/>
      <c r="E69" s="31" t="s">
        <v>187</v>
      </c>
      <c r="F69" s="37"/>
      <c r="G69" s="37"/>
      <c r="H69" s="37"/>
      <c r="I69" s="37"/>
      <c r="J69" s="38"/>
    </row>
    <row r="70">
      <c r="A70" s="29" t="s">
        <v>25</v>
      </c>
      <c r="B70" s="29">
        <v>20</v>
      </c>
      <c r="C70" s="30" t="s">
        <v>188</v>
      </c>
      <c r="D70" s="29" t="s">
        <v>27</v>
      </c>
      <c r="E70" s="31" t="s">
        <v>189</v>
      </c>
      <c r="F70" s="32" t="s">
        <v>66</v>
      </c>
      <c r="G70" s="33">
        <v>2</v>
      </c>
      <c r="H70" s="34">
        <v>0</v>
      </c>
      <c r="I70" s="34">
        <f>ROUND(G70*H70,P4)</f>
        <v>0</v>
      </c>
      <c r="J70" s="29"/>
      <c r="O70" s="35">
        <f>I70*0.21</f>
        <v>0</v>
      </c>
      <c r="P70">
        <v>3</v>
      </c>
    </row>
    <row r="71" ht="86.4">
      <c r="A71" s="29" t="s">
        <v>30</v>
      </c>
      <c r="B71" s="36"/>
      <c r="C71" s="37"/>
      <c r="D71" s="37"/>
      <c r="E71" s="31" t="s">
        <v>190</v>
      </c>
      <c r="F71" s="37"/>
      <c r="G71" s="37"/>
      <c r="H71" s="37"/>
      <c r="I71" s="37"/>
      <c r="J71" s="38"/>
    </row>
    <row r="72">
      <c r="A72" s="29" t="s">
        <v>32</v>
      </c>
      <c r="B72" s="36"/>
      <c r="C72" s="37"/>
      <c r="D72" s="37"/>
      <c r="E72" s="39" t="s">
        <v>68</v>
      </c>
      <c r="F72" s="37"/>
      <c r="G72" s="37"/>
      <c r="H72" s="37"/>
      <c r="I72" s="37"/>
      <c r="J72" s="38"/>
    </row>
    <row r="73" ht="100.8">
      <c r="A73" s="29" t="s">
        <v>34</v>
      </c>
      <c r="B73" s="36"/>
      <c r="C73" s="37"/>
      <c r="D73" s="37"/>
      <c r="E73" s="31" t="s">
        <v>191</v>
      </c>
      <c r="F73" s="37"/>
      <c r="G73" s="37"/>
      <c r="H73" s="37"/>
      <c r="I73" s="37"/>
      <c r="J73" s="38"/>
    </row>
    <row r="74">
      <c r="A74" s="29" t="s">
        <v>25</v>
      </c>
      <c r="B74" s="29">
        <v>21</v>
      </c>
      <c r="C74" s="30" t="s">
        <v>192</v>
      </c>
      <c r="D74" s="29" t="s">
        <v>27</v>
      </c>
      <c r="E74" s="31" t="s">
        <v>193</v>
      </c>
      <c r="F74" s="32" t="s">
        <v>66</v>
      </c>
      <c r="G74" s="33">
        <v>1</v>
      </c>
      <c r="H74" s="34">
        <v>0</v>
      </c>
      <c r="I74" s="34">
        <f>ROUND(G74*H74,P4)</f>
        <v>0</v>
      </c>
      <c r="J74" s="29"/>
      <c r="O74" s="35">
        <f>I74*0.21</f>
        <v>0</v>
      </c>
      <c r="P74">
        <v>3</v>
      </c>
    </row>
    <row r="75" ht="86.4">
      <c r="A75" s="29" t="s">
        <v>30</v>
      </c>
      <c r="B75" s="36"/>
      <c r="C75" s="37"/>
      <c r="D75" s="37"/>
      <c r="E75" s="31" t="s">
        <v>194</v>
      </c>
      <c r="F75" s="37"/>
      <c r="G75" s="37"/>
      <c r="H75" s="37"/>
      <c r="I75" s="37"/>
      <c r="J75" s="38"/>
    </row>
    <row r="76">
      <c r="A76" s="29" t="s">
        <v>32</v>
      </c>
      <c r="B76" s="36"/>
      <c r="C76" s="37"/>
      <c r="D76" s="37"/>
      <c r="E76" s="39" t="s">
        <v>33</v>
      </c>
      <c r="F76" s="37"/>
      <c r="G76" s="37"/>
      <c r="H76" s="37"/>
      <c r="I76" s="37"/>
      <c r="J76" s="38"/>
    </row>
    <row r="77" ht="100.8">
      <c r="A77" s="29" t="s">
        <v>34</v>
      </c>
      <c r="B77" s="36"/>
      <c r="C77" s="37"/>
      <c r="D77" s="37"/>
      <c r="E77" s="31" t="s">
        <v>191</v>
      </c>
      <c r="F77" s="37"/>
      <c r="G77" s="37"/>
      <c r="H77" s="37"/>
      <c r="I77" s="37"/>
      <c r="J77" s="38"/>
    </row>
    <row r="78">
      <c r="A78" s="29" t="s">
        <v>25</v>
      </c>
      <c r="B78" s="29">
        <v>19</v>
      </c>
      <c r="C78" s="30" t="s">
        <v>195</v>
      </c>
      <c r="D78" s="29" t="s">
        <v>27</v>
      </c>
      <c r="E78" s="31" t="s">
        <v>196</v>
      </c>
      <c r="F78" s="32" t="s">
        <v>94</v>
      </c>
      <c r="G78" s="33">
        <v>50</v>
      </c>
      <c r="H78" s="34">
        <v>0</v>
      </c>
      <c r="I78" s="34">
        <f>ROUND(G78*H78,P4)</f>
        <v>0</v>
      </c>
      <c r="J78" s="29"/>
      <c r="O78" s="35">
        <f>I78*0.21</f>
        <v>0</v>
      </c>
      <c r="P78">
        <v>3</v>
      </c>
    </row>
    <row r="79" ht="86.4">
      <c r="A79" s="29" t="s">
        <v>30</v>
      </c>
      <c r="B79" s="36"/>
      <c r="C79" s="37"/>
      <c r="D79" s="37"/>
      <c r="E79" s="31" t="s">
        <v>197</v>
      </c>
      <c r="F79" s="37"/>
      <c r="G79" s="37"/>
      <c r="H79" s="37"/>
      <c r="I79" s="37"/>
      <c r="J79" s="38"/>
    </row>
    <row r="80">
      <c r="A80" s="29" t="s">
        <v>32</v>
      </c>
      <c r="B80" s="36"/>
      <c r="C80" s="37"/>
      <c r="D80" s="37"/>
      <c r="E80" s="39" t="s">
        <v>198</v>
      </c>
      <c r="F80" s="37"/>
      <c r="G80" s="37"/>
      <c r="H80" s="37"/>
      <c r="I80" s="37"/>
      <c r="J80" s="38"/>
    </row>
    <row r="81" ht="100.8">
      <c r="A81" s="29" t="s">
        <v>34</v>
      </c>
      <c r="B81" s="36"/>
      <c r="C81" s="37"/>
      <c r="D81" s="37"/>
      <c r="E81" s="31" t="s">
        <v>191</v>
      </c>
      <c r="F81" s="37"/>
      <c r="G81" s="37"/>
      <c r="H81" s="37"/>
      <c r="I81" s="37"/>
      <c r="J81" s="38"/>
    </row>
    <row r="82">
      <c r="A82" s="29" t="s">
        <v>25</v>
      </c>
      <c r="B82" s="29">
        <v>5</v>
      </c>
      <c r="C82" s="30" t="s">
        <v>199</v>
      </c>
      <c r="D82" s="29" t="s">
        <v>27</v>
      </c>
      <c r="E82" s="31" t="s">
        <v>200</v>
      </c>
      <c r="F82" s="32" t="s">
        <v>105</v>
      </c>
      <c r="G82" s="33">
        <v>589.15099999999995</v>
      </c>
      <c r="H82" s="34">
        <v>0</v>
      </c>
      <c r="I82" s="34">
        <f>ROUND(G82*H82,P4)</f>
        <v>0</v>
      </c>
      <c r="J82" s="29"/>
      <c r="O82" s="35">
        <f>I82*0.21</f>
        <v>0</v>
      </c>
      <c r="P82">
        <v>3</v>
      </c>
    </row>
    <row r="83" ht="43.2">
      <c r="A83" s="29" t="s">
        <v>30</v>
      </c>
      <c r="B83" s="36"/>
      <c r="C83" s="37"/>
      <c r="D83" s="37"/>
      <c r="E83" s="31" t="s">
        <v>201</v>
      </c>
      <c r="F83" s="37"/>
      <c r="G83" s="37"/>
      <c r="H83" s="37"/>
      <c r="I83" s="37"/>
      <c r="J83" s="38"/>
    </row>
    <row r="84">
      <c r="A84" s="29" t="s">
        <v>32</v>
      </c>
      <c r="B84" s="36"/>
      <c r="C84" s="37"/>
      <c r="D84" s="37"/>
      <c r="E84" s="39" t="s">
        <v>202</v>
      </c>
      <c r="F84" s="37"/>
      <c r="G84" s="37"/>
      <c r="H84" s="37"/>
      <c r="I84" s="37"/>
      <c r="J84" s="38"/>
    </row>
    <row r="85" ht="244.8">
      <c r="A85" s="29" t="s">
        <v>34</v>
      </c>
      <c r="B85" s="36"/>
      <c r="C85" s="37"/>
      <c r="D85" s="37"/>
      <c r="E85" s="31" t="s">
        <v>203</v>
      </c>
      <c r="F85" s="37"/>
      <c r="G85" s="37"/>
      <c r="H85" s="37"/>
      <c r="I85" s="37"/>
      <c r="J85" s="38"/>
    </row>
    <row r="86">
      <c r="A86" s="29" t="s">
        <v>25</v>
      </c>
      <c r="B86" s="29">
        <v>29</v>
      </c>
      <c r="C86" s="30" t="s">
        <v>204</v>
      </c>
      <c r="D86" s="29" t="s">
        <v>27</v>
      </c>
      <c r="E86" s="31" t="s">
        <v>205</v>
      </c>
      <c r="F86" s="32" t="s">
        <v>105</v>
      </c>
      <c r="G86" s="33">
        <v>360.85000000000002</v>
      </c>
      <c r="H86" s="34">
        <v>0</v>
      </c>
      <c r="I86" s="34">
        <f>ROUND(G86*H86,P4)</f>
        <v>0</v>
      </c>
      <c r="J86" s="29"/>
      <c r="O86" s="35">
        <f>I86*0.21</f>
        <v>0</v>
      </c>
      <c r="P86">
        <v>3</v>
      </c>
    </row>
    <row r="87" ht="144">
      <c r="A87" s="29" t="s">
        <v>30</v>
      </c>
      <c r="B87" s="36"/>
      <c r="C87" s="37"/>
      <c r="D87" s="37"/>
      <c r="E87" s="31" t="s">
        <v>206</v>
      </c>
      <c r="F87" s="37"/>
      <c r="G87" s="37"/>
      <c r="H87" s="37"/>
      <c r="I87" s="37"/>
      <c r="J87" s="38"/>
    </row>
    <row r="88">
      <c r="A88" s="29" t="s">
        <v>32</v>
      </c>
      <c r="B88" s="36"/>
      <c r="C88" s="37"/>
      <c r="D88" s="37"/>
      <c r="E88" s="39" t="s">
        <v>207</v>
      </c>
      <c r="F88" s="37"/>
      <c r="G88" s="37"/>
      <c r="H88" s="37"/>
      <c r="I88" s="37"/>
      <c r="J88" s="38"/>
    </row>
    <row r="89" ht="360">
      <c r="A89" s="29" t="s">
        <v>34</v>
      </c>
      <c r="B89" s="36"/>
      <c r="C89" s="37"/>
      <c r="D89" s="37"/>
      <c r="E89" s="31" t="s">
        <v>208</v>
      </c>
      <c r="F89" s="37"/>
      <c r="G89" s="37"/>
      <c r="H89" s="37"/>
      <c r="I89" s="37"/>
      <c r="J89" s="38"/>
    </row>
    <row r="90">
      <c r="A90" s="29" t="s">
        <v>25</v>
      </c>
      <c r="B90" s="29">
        <v>44</v>
      </c>
      <c r="C90" s="30" t="s">
        <v>209</v>
      </c>
      <c r="D90" s="29" t="s">
        <v>41</v>
      </c>
      <c r="E90" s="31" t="s">
        <v>210</v>
      </c>
      <c r="F90" s="32" t="s">
        <v>105</v>
      </c>
      <c r="G90" s="33">
        <v>16.675000000000001</v>
      </c>
      <c r="H90" s="34">
        <v>0</v>
      </c>
      <c r="I90" s="34">
        <f>ROUND(G90*H90,P4)</f>
        <v>0</v>
      </c>
      <c r="J90" s="29"/>
      <c r="O90" s="35">
        <f>I90*0.21</f>
        <v>0</v>
      </c>
      <c r="P90">
        <v>3</v>
      </c>
    </row>
    <row r="91" ht="100.8">
      <c r="A91" s="29" t="s">
        <v>30</v>
      </c>
      <c r="B91" s="36"/>
      <c r="C91" s="37"/>
      <c r="D91" s="37"/>
      <c r="E91" s="31" t="s">
        <v>211</v>
      </c>
      <c r="F91" s="37"/>
      <c r="G91" s="37"/>
      <c r="H91" s="37"/>
      <c r="I91" s="37"/>
      <c r="J91" s="38"/>
    </row>
    <row r="92">
      <c r="A92" s="29" t="s">
        <v>32</v>
      </c>
      <c r="B92" s="36"/>
      <c r="C92" s="37"/>
      <c r="D92" s="37"/>
      <c r="E92" s="39" t="s">
        <v>212</v>
      </c>
      <c r="F92" s="37"/>
      <c r="G92" s="37"/>
      <c r="H92" s="37"/>
      <c r="I92" s="37"/>
      <c r="J92" s="38"/>
    </row>
    <row r="93" ht="316.8">
      <c r="A93" s="29" t="s">
        <v>34</v>
      </c>
      <c r="B93" s="36"/>
      <c r="C93" s="37"/>
      <c r="D93" s="37"/>
      <c r="E93" s="31" t="s">
        <v>213</v>
      </c>
      <c r="F93" s="37"/>
      <c r="G93" s="37"/>
      <c r="H93" s="37"/>
      <c r="I93" s="37"/>
      <c r="J93" s="38"/>
    </row>
    <row r="94">
      <c r="A94" s="29" t="s">
        <v>25</v>
      </c>
      <c r="B94" s="29">
        <v>70</v>
      </c>
      <c r="C94" s="30" t="s">
        <v>209</v>
      </c>
      <c r="D94" s="29" t="s">
        <v>45</v>
      </c>
      <c r="E94" s="31" t="s">
        <v>210</v>
      </c>
      <c r="F94" s="32" t="s">
        <v>105</v>
      </c>
      <c r="G94" s="33">
        <v>38.520000000000003</v>
      </c>
      <c r="H94" s="34">
        <v>0</v>
      </c>
      <c r="I94" s="34">
        <f>ROUND(G94*H94,P4)</f>
        <v>0</v>
      </c>
      <c r="J94" s="29"/>
      <c r="O94" s="35">
        <f>I94*0.21</f>
        <v>0</v>
      </c>
      <c r="P94">
        <v>3</v>
      </c>
    </row>
    <row r="95" ht="57.6">
      <c r="A95" s="29" t="s">
        <v>30</v>
      </c>
      <c r="B95" s="36"/>
      <c r="C95" s="37"/>
      <c r="D95" s="37"/>
      <c r="E95" s="31" t="s">
        <v>214</v>
      </c>
      <c r="F95" s="37"/>
      <c r="G95" s="37"/>
      <c r="H95" s="37"/>
      <c r="I95" s="37"/>
      <c r="J95" s="38"/>
    </row>
    <row r="96">
      <c r="A96" s="29" t="s">
        <v>32</v>
      </c>
      <c r="B96" s="36"/>
      <c r="C96" s="37"/>
      <c r="D96" s="37"/>
      <c r="E96" s="39" t="s">
        <v>215</v>
      </c>
      <c r="F96" s="37"/>
      <c r="G96" s="37"/>
      <c r="H96" s="37"/>
      <c r="I96" s="37"/>
      <c r="J96" s="38"/>
    </row>
    <row r="97" ht="316.8">
      <c r="A97" s="29" t="s">
        <v>34</v>
      </c>
      <c r="B97" s="36"/>
      <c r="C97" s="37"/>
      <c r="D97" s="37"/>
      <c r="E97" s="31" t="s">
        <v>213</v>
      </c>
      <c r="F97" s="37"/>
      <c r="G97" s="37"/>
      <c r="H97" s="37"/>
      <c r="I97" s="37"/>
      <c r="J97" s="38"/>
    </row>
    <row r="98">
      <c r="A98" s="29" t="s">
        <v>25</v>
      </c>
      <c r="B98" s="29">
        <v>25</v>
      </c>
      <c r="C98" s="30" t="s">
        <v>216</v>
      </c>
      <c r="D98" s="29" t="s">
        <v>27</v>
      </c>
      <c r="E98" s="31" t="s">
        <v>217</v>
      </c>
      <c r="F98" s="32" t="s">
        <v>105</v>
      </c>
      <c r="G98" s="33">
        <v>13.151999999999999</v>
      </c>
      <c r="H98" s="34">
        <v>0</v>
      </c>
      <c r="I98" s="34">
        <f>ROUND(G98*H98,P4)</f>
        <v>0</v>
      </c>
      <c r="J98" s="29"/>
      <c r="O98" s="35">
        <f>I98*0.21</f>
        <v>0</v>
      </c>
      <c r="P98">
        <v>3</v>
      </c>
    </row>
    <row r="99" ht="72">
      <c r="A99" s="29" t="s">
        <v>30</v>
      </c>
      <c r="B99" s="36"/>
      <c r="C99" s="37"/>
      <c r="D99" s="37"/>
      <c r="E99" s="31" t="s">
        <v>218</v>
      </c>
      <c r="F99" s="37"/>
      <c r="G99" s="37"/>
      <c r="H99" s="37"/>
      <c r="I99" s="37"/>
      <c r="J99" s="38"/>
    </row>
    <row r="100">
      <c r="A100" s="29" t="s">
        <v>32</v>
      </c>
      <c r="B100" s="36"/>
      <c r="C100" s="37"/>
      <c r="D100" s="37"/>
      <c r="E100" s="39" t="s">
        <v>219</v>
      </c>
      <c r="F100" s="37"/>
      <c r="G100" s="37"/>
      <c r="H100" s="37"/>
      <c r="I100" s="37"/>
      <c r="J100" s="38"/>
    </row>
    <row r="101" ht="388.8">
      <c r="A101" s="29" t="s">
        <v>34</v>
      </c>
      <c r="B101" s="36"/>
      <c r="C101" s="37"/>
      <c r="D101" s="37"/>
      <c r="E101" s="31" t="s">
        <v>220</v>
      </c>
      <c r="F101" s="37"/>
      <c r="G101" s="37"/>
      <c r="H101" s="37"/>
      <c r="I101" s="37"/>
      <c r="J101" s="38"/>
    </row>
    <row r="102">
      <c r="A102" s="29" t="s">
        <v>25</v>
      </c>
      <c r="B102" s="29">
        <v>27</v>
      </c>
      <c r="C102" s="30" t="s">
        <v>221</v>
      </c>
      <c r="D102" s="29" t="s">
        <v>41</v>
      </c>
      <c r="E102" s="31" t="s">
        <v>222</v>
      </c>
      <c r="F102" s="32" t="s">
        <v>120</v>
      </c>
      <c r="G102" s="33">
        <v>704.70000000000005</v>
      </c>
      <c r="H102" s="34">
        <v>0</v>
      </c>
      <c r="I102" s="34">
        <f>ROUND(G102*H102,P4)</f>
        <v>0</v>
      </c>
      <c r="J102" s="29"/>
      <c r="O102" s="35">
        <f>I102*0.21</f>
        <v>0</v>
      </c>
      <c r="P102">
        <v>3</v>
      </c>
    </row>
    <row r="103" ht="72">
      <c r="A103" s="29" t="s">
        <v>30</v>
      </c>
      <c r="B103" s="36"/>
      <c r="C103" s="37"/>
      <c r="D103" s="37"/>
      <c r="E103" s="31" t="s">
        <v>223</v>
      </c>
      <c r="F103" s="37"/>
      <c r="G103" s="37"/>
      <c r="H103" s="37"/>
      <c r="I103" s="37"/>
      <c r="J103" s="38"/>
    </row>
    <row r="104">
      <c r="A104" s="29" t="s">
        <v>32</v>
      </c>
      <c r="B104" s="36"/>
      <c r="C104" s="37"/>
      <c r="D104" s="37"/>
      <c r="E104" s="39" t="s">
        <v>224</v>
      </c>
      <c r="F104" s="37"/>
      <c r="G104" s="37"/>
      <c r="H104" s="37"/>
      <c r="I104" s="37"/>
      <c r="J104" s="38"/>
    </row>
    <row r="105" ht="72">
      <c r="A105" s="29" t="s">
        <v>34</v>
      </c>
      <c r="B105" s="36"/>
      <c r="C105" s="37"/>
      <c r="D105" s="37"/>
      <c r="E105" s="31" t="s">
        <v>225</v>
      </c>
      <c r="F105" s="37"/>
      <c r="G105" s="37"/>
      <c r="H105" s="37"/>
      <c r="I105" s="37"/>
      <c r="J105" s="38"/>
    </row>
    <row r="106">
      <c r="A106" s="29" t="s">
        <v>25</v>
      </c>
      <c r="B106" s="29">
        <v>56</v>
      </c>
      <c r="C106" s="30" t="s">
        <v>221</v>
      </c>
      <c r="D106" s="29" t="s">
        <v>45</v>
      </c>
      <c r="E106" s="31" t="s">
        <v>222</v>
      </c>
      <c r="F106" s="32" t="s">
        <v>120</v>
      </c>
      <c r="G106" s="33">
        <v>3</v>
      </c>
      <c r="H106" s="34">
        <v>0</v>
      </c>
      <c r="I106" s="34">
        <f>ROUND(G106*H106,P4)</f>
        <v>0</v>
      </c>
      <c r="J106" s="29"/>
      <c r="O106" s="35">
        <f>I106*0.21</f>
        <v>0</v>
      </c>
      <c r="P106">
        <v>3</v>
      </c>
    </row>
    <row r="107" ht="72">
      <c r="A107" s="29" t="s">
        <v>30</v>
      </c>
      <c r="B107" s="36"/>
      <c r="C107" s="37"/>
      <c r="D107" s="37"/>
      <c r="E107" s="31" t="s">
        <v>226</v>
      </c>
      <c r="F107" s="37"/>
      <c r="G107" s="37"/>
      <c r="H107" s="37"/>
      <c r="I107" s="37"/>
      <c r="J107" s="38"/>
    </row>
    <row r="108">
      <c r="A108" s="29" t="s">
        <v>32</v>
      </c>
      <c r="B108" s="36"/>
      <c r="C108" s="37"/>
      <c r="D108" s="37"/>
      <c r="E108" s="39" t="s">
        <v>227</v>
      </c>
      <c r="F108" s="37"/>
      <c r="G108" s="37"/>
      <c r="H108" s="37"/>
      <c r="I108" s="37"/>
      <c r="J108" s="38"/>
    </row>
    <row r="109" ht="72">
      <c r="A109" s="29" t="s">
        <v>34</v>
      </c>
      <c r="B109" s="36"/>
      <c r="C109" s="37"/>
      <c r="D109" s="37"/>
      <c r="E109" s="31" t="s">
        <v>225</v>
      </c>
      <c r="F109" s="37"/>
      <c r="G109" s="37"/>
      <c r="H109" s="37"/>
      <c r="I109" s="37"/>
      <c r="J109" s="38"/>
    </row>
    <row r="110">
      <c r="A110" s="29" t="s">
        <v>25</v>
      </c>
      <c r="B110" s="29">
        <v>36</v>
      </c>
      <c r="C110" s="30" t="s">
        <v>228</v>
      </c>
      <c r="D110" s="29" t="s">
        <v>27</v>
      </c>
      <c r="E110" s="31" t="s">
        <v>229</v>
      </c>
      <c r="F110" s="32" t="s">
        <v>120</v>
      </c>
      <c r="G110" s="33">
        <v>733</v>
      </c>
      <c r="H110" s="34">
        <v>0</v>
      </c>
      <c r="I110" s="34">
        <f>ROUND(G110*H110,P4)</f>
        <v>0</v>
      </c>
      <c r="J110" s="29"/>
      <c r="O110" s="35">
        <f>I110*0.21</f>
        <v>0</v>
      </c>
      <c r="P110">
        <v>3</v>
      </c>
    </row>
    <row r="111" ht="72">
      <c r="A111" s="29" t="s">
        <v>30</v>
      </c>
      <c r="B111" s="36"/>
      <c r="C111" s="37"/>
      <c r="D111" s="37"/>
      <c r="E111" s="31" t="s">
        <v>230</v>
      </c>
      <c r="F111" s="37"/>
      <c r="G111" s="37"/>
      <c r="H111" s="37"/>
      <c r="I111" s="37"/>
      <c r="J111" s="38"/>
    </row>
    <row r="112">
      <c r="A112" s="29" t="s">
        <v>32</v>
      </c>
      <c r="B112" s="36"/>
      <c r="C112" s="37"/>
      <c r="D112" s="37"/>
      <c r="E112" s="39" t="s">
        <v>231</v>
      </c>
      <c r="F112" s="37"/>
      <c r="G112" s="37"/>
      <c r="H112" s="37"/>
      <c r="I112" s="37"/>
      <c r="J112" s="38"/>
    </row>
    <row r="113" ht="72">
      <c r="A113" s="29" t="s">
        <v>34</v>
      </c>
      <c r="B113" s="36"/>
      <c r="C113" s="37"/>
      <c r="D113" s="37"/>
      <c r="E113" s="31" t="s">
        <v>225</v>
      </c>
      <c r="F113" s="37"/>
      <c r="G113" s="37"/>
      <c r="H113" s="37"/>
      <c r="I113" s="37"/>
      <c r="J113" s="38"/>
    </row>
    <row r="114">
      <c r="A114" s="29" t="s">
        <v>25</v>
      </c>
      <c r="B114" s="29">
        <v>69</v>
      </c>
      <c r="C114" s="30" t="s">
        <v>232</v>
      </c>
      <c r="D114" s="29" t="s">
        <v>27</v>
      </c>
      <c r="E114" s="31" t="s">
        <v>233</v>
      </c>
      <c r="F114" s="32" t="s">
        <v>120</v>
      </c>
      <c r="G114" s="33">
        <v>385.19999999999999</v>
      </c>
      <c r="H114" s="34">
        <v>0</v>
      </c>
      <c r="I114" s="34">
        <f>ROUND(G114*H114,P4)</f>
        <v>0</v>
      </c>
      <c r="J114" s="29"/>
      <c r="O114" s="35">
        <f>I114*0.21</f>
        <v>0</v>
      </c>
      <c r="P114">
        <v>3</v>
      </c>
    </row>
    <row r="115" ht="72">
      <c r="A115" s="29" t="s">
        <v>30</v>
      </c>
      <c r="B115" s="36"/>
      <c r="C115" s="37"/>
      <c r="D115" s="37"/>
      <c r="E115" s="31" t="s">
        <v>234</v>
      </c>
      <c r="F115" s="37"/>
      <c r="G115" s="37"/>
      <c r="H115" s="37"/>
      <c r="I115" s="37"/>
      <c r="J115" s="38"/>
    </row>
    <row r="116">
      <c r="A116" s="29" t="s">
        <v>32</v>
      </c>
      <c r="B116" s="36"/>
      <c r="C116" s="37"/>
      <c r="D116" s="37"/>
      <c r="E116" s="39" t="s">
        <v>235</v>
      </c>
      <c r="F116" s="37"/>
      <c r="G116" s="37"/>
      <c r="H116" s="37"/>
      <c r="I116" s="37"/>
      <c r="J116" s="38"/>
    </row>
    <row r="117" ht="57.6">
      <c r="A117" s="29" t="s">
        <v>34</v>
      </c>
      <c r="B117" s="36"/>
      <c r="C117" s="37"/>
      <c r="D117" s="37"/>
      <c r="E117" s="31" t="s">
        <v>236</v>
      </c>
      <c r="F117" s="37"/>
      <c r="G117" s="37"/>
      <c r="H117" s="37"/>
      <c r="I117" s="37"/>
      <c r="J117" s="38"/>
    </row>
    <row r="118">
      <c r="A118" s="29" t="s">
        <v>25</v>
      </c>
      <c r="B118" s="29">
        <v>71</v>
      </c>
      <c r="C118" s="30" t="s">
        <v>237</v>
      </c>
      <c r="D118" s="29" t="s">
        <v>27</v>
      </c>
      <c r="E118" s="31" t="s">
        <v>238</v>
      </c>
      <c r="F118" s="32" t="s">
        <v>120</v>
      </c>
      <c r="G118" s="33">
        <v>385.19999999999999</v>
      </c>
      <c r="H118" s="34">
        <v>0</v>
      </c>
      <c r="I118" s="34">
        <f>ROUND(G118*H118,P4)</f>
        <v>0</v>
      </c>
      <c r="J118" s="29"/>
      <c r="O118" s="35">
        <f>I118*0.21</f>
        <v>0</v>
      </c>
      <c r="P118">
        <v>3</v>
      </c>
    </row>
    <row r="119" ht="57.6">
      <c r="A119" s="29" t="s">
        <v>30</v>
      </c>
      <c r="B119" s="36"/>
      <c r="C119" s="37"/>
      <c r="D119" s="37"/>
      <c r="E119" s="31" t="s">
        <v>239</v>
      </c>
      <c r="F119" s="37"/>
      <c r="G119" s="37"/>
      <c r="H119" s="37"/>
      <c r="I119" s="37"/>
      <c r="J119" s="38"/>
    </row>
    <row r="120">
      <c r="A120" s="29" t="s">
        <v>32</v>
      </c>
      <c r="B120" s="36"/>
      <c r="C120" s="37"/>
      <c r="D120" s="37"/>
      <c r="E120" s="39" t="s">
        <v>235</v>
      </c>
      <c r="F120" s="37"/>
      <c r="G120" s="37"/>
      <c r="H120" s="37"/>
      <c r="I120" s="37"/>
      <c r="J120" s="38"/>
    </row>
    <row r="121" ht="72">
      <c r="A121" s="29" t="s">
        <v>34</v>
      </c>
      <c r="B121" s="36"/>
      <c r="C121" s="37"/>
      <c r="D121" s="37"/>
      <c r="E121" s="31" t="s">
        <v>240</v>
      </c>
      <c r="F121" s="37"/>
      <c r="G121" s="37"/>
      <c r="H121" s="37"/>
      <c r="I121" s="37"/>
      <c r="J121" s="38"/>
    </row>
    <row r="122">
      <c r="A122" s="29" t="s">
        <v>25</v>
      </c>
      <c r="B122" s="29">
        <v>72</v>
      </c>
      <c r="C122" s="30" t="s">
        <v>241</v>
      </c>
      <c r="D122" s="29" t="s">
        <v>27</v>
      </c>
      <c r="E122" s="31" t="s">
        <v>242</v>
      </c>
      <c r="F122" s="32" t="s">
        <v>120</v>
      </c>
      <c r="G122" s="33">
        <v>385.19999999999999</v>
      </c>
      <c r="H122" s="34">
        <v>0</v>
      </c>
      <c r="I122" s="34">
        <f>ROUND(G122*H122,P4)</f>
        <v>0</v>
      </c>
      <c r="J122" s="29"/>
      <c r="O122" s="35">
        <f>I122*0.21</f>
        <v>0</v>
      </c>
      <c r="P122">
        <v>3</v>
      </c>
    </row>
    <row r="123" ht="72">
      <c r="A123" s="29" t="s">
        <v>30</v>
      </c>
      <c r="B123" s="36"/>
      <c r="C123" s="37"/>
      <c r="D123" s="37"/>
      <c r="E123" s="31" t="s">
        <v>243</v>
      </c>
      <c r="F123" s="37"/>
      <c r="G123" s="37"/>
      <c r="H123" s="37"/>
      <c r="I123" s="37"/>
      <c r="J123" s="38"/>
    </row>
    <row r="124">
      <c r="A124" s="29" t="s">
        <v>32</v>
      </c>
      <c r="B124" s="36"/>
      <c r="C124" s="37"/>
      <c r="D124" s="37"/>
      <c r="E124" s="39" t="s">
        <v>235</v>
      </c>
      <c r="F124" s="37"/>
      <c r="G124" s="37"/>
      <c r="H124" s="37"/>
      <c r="I124" s="37"/>
      <c r="J124" s="38"/>
    </row>
    <row r="125" ht="72">
      <c r="A125" s="29" t="s">
        <v>34</v>
      </c>
      <c r="B125" s="36"/>
      <c r="C125" s="37"/>
      <c r="D125" s="37"/>
      <c r="E125" s="31" t="s">
        <v>244</v>
      </c>
      <c r="F125" s="37"/>
      <c r="G125" s="37"/>
      <c r="H125" s="37"/>
      <c r="I125" s="37"/>
      <c r="J125" s="38"/>
    </row>
    <row r="126">
      <c r="A126" s="29" t="s">
        <v>25</v>
      </c>
      <c r="B126" s="29">
        <v>74</v>
      </c>
      <c r="C126" s="30" t="s">
        <v>245</v>
      </c>
      <c r="D126" s="29" t="s">
        <v>27</v>
      </c>
      <c r="E126" s="31" t="s">
        <v>246</v>
      </c>
      <c r="F126" s="32" t="s">
        <v>120</v>
      </c>
      <c r="G126" s="33">
        <v>48.100000000000001</v>
      </c>
      <c r="H126" s="34">
        <v>0</v>
      </c>
      <c r="I126" s="34">
        <f>ROUND(G126*H126,P4)</f>
        <v>0</v>
      </c>
      <c r="J126" s="29"/>
      <c r="O126" s="35">
        <f>I126*0.21</f>
        <v>0</v>
      </c>
      <c r="P126">
        <v>3</v>
      </c>
    </row>
    <row r="127" ht="86.4">
      <c r="A127" s="29" t="s">
        <v>30</v>
      </c>
      <c r="B127" s="36"/>
      <c r="C127" s="37"/>
      <c r="D127" s="37"/>
      <c r="E127" s="31" t="s">
        <v>247</v>
      </c>
      <c r="F127" s="37"/>
      <c r="G127" s="37"/>
      <c r="H127" s="37"/>
      <c r="I127" s="37"/>
      <c r="J127" s="38"/>
    </row>
    <row r="128">
      <c r="A128" s="29" t="s">
        <v>32</v>
      </c>
      <c r="B128" s="36"/>
      <c r="C128" s="37"/>
      <c r="D128" s="37"/>
      <c r="E128" s="39" t="s">
        <v>248</v>
      </c>
      <c r="F128" s="37"/>
      <c r="G128" s="37"/>
      <c r="H128" s="37"/>
      <c r="I128" s="37"/>
      <c r="J128" s="38"/>
    </row>
    <row r="129" ht="72">
      <c r="A129" s="29" t="s">
        <v>34</v>
      </c>
      <c r="B129" s="36"/>
      <c r="C129" s="37"/>
      <c r="D129" s="37"/>
      <c r="E129" s="31" t="s">
        <v>249</v>
      </c>
      <c r="F129" s="37"/>
      <c r="G129" s="37"/>
      <c r="H129" s="37"/>
      <c r="I129" s="37"/>
      <c r="J129" s="38"/>
    </row>
    <row r="130">
      <c r="A130" s="29" t="s">
        <v>25</v>
      </c>
      <c r="B130" s="29">
        <v>73</v>
      </c>
      <c r="C130" s="30" t="s">
        <v>250</v>
      </c>
      <c r="D130" s="29" t="s">
        <v>27</v>
      </c>
      <c r="E130" s="31" t="s">
        <v>251</v>
      </c>
      <c r="F130" s="32" t="s">
        <v>120</v>
      </c>
      <c r="G130" s="33">
        <v>385.19999999999999</v>
      </c>
      <c r="H130" s="34">
        <v>0</v>
      </c>
      <c r="I130" s="34">
        <f>ROUND(G130*H130,P4)</f>
        <v>0</v>
      </c>
      <c r="J130" s="29"/>
      <c r="O130" s="35">
        <f>I130*0.21</f>
        <v>0</v>
      </c>
      <c r="P130">
        <v>3</v>
      </c>
    </row>
    <row r="131" ht="72">
      <c r="A131" s="29" t="s">
        <v>30</v>
      </c>
      <c r="B131" s="36"/>
      <c r="C131" s="37"/>
      <c r="D131" s="37"/>
      <c r="E131" s="31" t="s">
        <v>252</v>
      </c>
      <c r="F131" s="37"/>
      <c r="G131" s="37"/>
      <c r="H131" s="37"/>
      <c r="I131" s="37"/>
      <c r="J131" s="38"/>
    </row>
    <row r="132">
      <c r="A132" s="29" t="s">
        <v>32</v>
      </c>
      <c r="B132" s="36"/>
      <c r="C132" s="37"/>
      <c r="D132" s="37"/>
      <c r="E132" s="39" t="s">
        <v>235</v>
      </c>
      <c r="F132" s="37"/>
      <c r="G132" s="37"/>
      <c r="H132" s="37"/>
      <c r="I132" s="37"/>
      <c r="J132" s="38"/>
    </row>
    <row r="133" ht="86.4">
      <c r="A133" s="29" t="s">
        <v>34</v>
      </c>
      <c r="B133" s="36"/>
      <c r="C133" s="37"/>
      <c r="D133" s="37"/>
      <c r="E133" s="31" t="s">
        <v>253</v>
      </c>
      <c r="F133" s="37"/>
      <c r="G133" s="37"/>
      <c r="H133" s="37"/>
      <c r="I133" s="37"/>
      <c r="J133" s="38"/>
    </row>
    <row r="134">
      <c r="A134" s="29" t="s">
        <v>25</v>
      </c>
      <c r="B134" s="29">
        <v>2</v>
      </c>
      <c r="C134" s="30" t="s">
        <v>254</v>
      </c>
      <c r="D134" s="29" t="s">
        <v>27</v>
      </c>
      <c r="E134" s="31" t="s">
        <v>255</v>
      </c>
      <c r="F134" s="32" t="s">
        <v>120</v>
      </c>
      <c r="G134" s="33">
        <v>12</v>
      </c>
      <c r="H134" s="34">
        <v>0</v>
      </c>
      <c r="I134" s="34">
        <f>ROUND(G134*H134,P4)</f>
        <v>0</v>
      </c>
      <c r="J134" s="29"/>
      <c r="O134" s="35">
        <f>I134*0.21</f>
        <v>0</v>
      </c>
      <c r="P134">
        <v>3</v>
      </c>
    </row>
    <row r="135" ht="100.8">
      <c r="A135" s="29" t="s">
        <v>30</v>
      </c>
      <c r="B135" s="36"/>
      <c r="C135" s="37"/>
      <c r="D135" s="37"/>
      <c r="E135" s="31" t="s">
        <v>256</v>
      </c>
      <c r="F135" s="37"/>
      <c r="G135" s="37"/>
      <c r="H135" s="37"/>
      <c r="I135" s="37"/>
      <c r="J135" s="38"/>
    </row>
    <row r="136">
      <c r="A136" s="29" t="s">
        <v>32</v>
      </c>
      <c r="B136" s="36"/>
      <c r="C136" s="37"/>
      <c r="D136" s="37"/>
      <c r="E136" s="39" t="s">
        <v>257</v>
      </c>
      <c r="F136" s="37"/>
      <c r="G136" s="37"/>
      <c r="H136" s="37"/>
      <c r="I136" s="37"/>
      <c r="J136" s="38"/>
    </row>
    <row r="137" ht="86.4">
      <c r="A137" s="29" t="s">
        <v>34</v>
      </c>
      <c r="B137" s="36"/>
      <c r="C137" s="37"/>
      <c r="D137" s="37"/>
      <c r="E137" s="31" t="s">
        <v>258</v>
      </c>
      <c r="F137" s="37"/>
      <c r="G137" s="37"/>
      <c r="H137" s="37"/>
      <c r="I137" s="37"/>
      <c r="J137" s="38"/>
    </row>
    <row r="138">
      <c r="A138" s="23" t="s">
        <v>22</v>
      </c>
      <c r="B138" s="24"/>
      <c r="C138" s="25" t="s">
        <v>45</v>
      </c>
      <c r="D138" s="26"/>
      <c r="E138" s="23" t="s">
        <v>259</v>
      </c>
      <c r="F138" s="26"/>
      <c r="G138" s="26"/>
      <c r="H138" s="26"/>
      <c r="I138" s="27">
        <f>SUMIFS(I139:I154,A139:A154,"P")</f>
        <v>0</v>
      </c>
      <c r="J138" s="28"/>
    </row>
    <row r="139">
      <c r="A139" s="29" t="s">
        <v>25</v>
      </c>
      <c r="B139" s="29">
        <v>23</v>
      </c>
      <c r="C139" s="30" t="s">
        <v>260</v>
      </c>
      <c r="D139" s="29" t="s">
        <v>27</v>
      </c>
      <c r="E139" s="31" t="s">
        <v>261</v>
      </c>
      <c r="F139" s="32" t="s">
        <v>120</v>
      </c>
      <c r="G139" s="33">
        <v>202.99000000000001</v>
      </c>
      <c r="H139" s="34">
        <v>0</v>
      </c>
      <c r="I139" s="34">
        <f>ROUND(G139*H139,P4)</f>
        <v>0</v>
      </c>
      <c r="J139" s="29"/>
      <c r="O139" s="35">
        <f>I139*0.21</f>
        <v>0</v>
      </c>
      <c r="P139">
        <v>3</v>
      </c>
    </row>
    <row r="140" ht="57.6">
      <c r="A140" s="29" t="s">
        <v>30</v>
      </c>
      <c r="B140" s="36"/>
      <c r="C140" s="37"/>
      <c r="D140" s="37"/>
      <c r="E140" s="31" t="s">
        <v>262</v>
      </c>
      <c r="F140" s="37"/>
      <c r="G140" s="37"/>
      <c r="H140" s="37"/>
      <c r="I140" s="37"/>
      <c r="J140" s="38"/>
    </row>
    <row r="141">
      <c r="A141" s="29" t="s">
        <v>32</v>
      </c>
      <c r="B141" s="36"/>
      <c r="C141" s="37"/>
      <c r="D141" s="37"/>
      <c r="E141" s="39" t="s">
        <v>263</v>
      </c>
      <c r="F141" s="37"/>
      <c r="G141" s="37"/>
      <c r="H141" s="37"/>
      <c r="I141" s="37"/>
      <c r="J141" s="38"/>
    </row>
    <row r="142" ht="100.8">
      <c r="A142" s="29" t="s">
        <v>34</v>
      </c>
      <c r="B142" s="36"/>
      <c r="C142" s="37"/>
      <c r="D142" s="37"/>
      <c r="E142" s="31" t="s">
        <v>264</v>
      </c>
      <c r="F142" s="37"/>
      <c r="G142" s="37"/>
      <c r="H142" s="37"/>
      <c r="I142" s="37"/>
      <c r="J142" s="38"/>
    </row>
    <row r="143">
      <c r="A143" s="29" t="s">
        <v>25</v>
      </c>
      <c r="B143" s="29">
        <v>22</v>
      </c>
      <c r="C143" s="30" t="s">
        <v>265</v>
      </c>
      <c r="D143" s="29" t="s">
        <v>27</v>
      </c>
      <c r="E143" s="31" t="s">
        <v>266</v>
      </c>
      <c r="F143" s="32" t="s">
        <v>94</v>
      </c>
      <c r="G143" s="33">
        <v>86.700000000000003</v>
      </c>
      <c r="H143" s="34">
        <v>0</v>
      </c>
      <c r="I143" s="34">
        <f>ROUND(G143*H143,P4)</f>
        <v>0</v>
      </c>
      <c r="J143" s="29"/>
      <c r="O143" s="35">
        <f>I143*0.21</f>
        <v>0</v>
      </c>
      <c r="P143">
        <v>3</v>
      </c>
    </row>
    <row r="144" ht="115.2">
      <c r="A144" s="29" t="s">
        <v>30</v>
      </c>
      <c r="B144" s="36"/>
      <c r="C144" s="37"/>
      <c r="D144" s="37"/>
      <c r="E144" s="31" t="s">
        <v>267</v>
      </c>
      <c r="F144" s="37"/>
      <c r="G144" s="37"/>
      <c r="H144" s="37"/>
      <c r="I144" s="37"/>
      <c r="J144" s="38"/>
    </row>
    <row r="145">
      <c r="A145" s="29" t="s">
        <v>32</v>
      </c>
      <c r="B145" s="36"/>
      <c r="C145" s="37"/>
      <c r="D145" s="37"/>
      <c r="E145" s="39" t="s">
        <v>268</v>
      </c>
      <c r="F145" s="37"/>
      <c r="G145" s="37"/>
      <c r="H145" s="37"/>
      <c r="I145" s="37"/>
      <c r="J145" s="38"/>
    </row>
    <row r="146" ht="216">
      <c r="A146" s="29" t="s">
        <v>34</v>
      </c>
      <c r="B146" s="36"/>
      <c r="C146" s="37"/>
      <c r="D146" s="37"/>
      <c r="E146" s="31" t="s">
        <v>269</v>
      </c>
      <c r="F146" s="37"/>
      <c r="G146" s="37"/>
      <c r="H146" s="37"/>
      <c r="I146" s="37"/>
      <c r="J146" s="38"/>
    </row>
    <row r="147">
      <c r="A147" s="29" t="s">
        <v>25</v>
      </c>
      <c r="B147" s="29">
        <v>28</v>
      </c>
      <c r="C147" s="30" t="s">
        <v>270</v>
      </c>
      <c r="D147" s="29" t="s">
        <v>41</v>
      </c>
      <c r="E147" s="31" t="s">
        <v>271</v>
      </c>
      <c r="F147" s="32" t="s">
        <v>120</v>
      </c>
      <c r="G147" s="33">
        <v>900.97500000000002</v>
      </c>
      <c r="H147" s="34">
        <v>0</v>
      </c>
      <c r="I147" s="34">
        <f>ROUND(G147*H147,P4)</f>
        <v>0</v>
      </c>
      <c r="J147" s="29"/>
      <c r="O147" s="35">
        <f>I147*0.21</f>
        <v>0</v>
      </c>
      <c r="P147">
        <v>3</v>
      </c>
    </row>
    <row r="148" ht="86.4">
      <c r="A148" s="29" t="s">
        <v>30</v>
      </c>
      <c r="B148" s="36"/>
      <c r="C148" s="37"/>
      <c r="D148" s="37"/>
      <c r="E148" s="31" t="s">
        <v>272</v>
      </c>
      <c r="F148" s="37"/>
      <c r="G148" s="37"/>
      <c r="H148" s="37"/>
      <c r="I148" s="37"/>
      <c r="J148" s="38"/>
    </row>
    <row r="149">
      <c r="A149" s="29" t="s">
        <v>32</v>
      </c>
      <c r="B149" s="36"/>
      <c r="C149" s="37"/>
      <c r="D149" s="37"/>
      <c r="E149" s="39" t="s">
        <v>273</v>
      </c>
      <c r="F149" s="37"/>
      <c r="G149" s="37"/>
      <c r="H149" s="37"/>
      <c r="I149" s="37"/>
      <c r="J149" s="38"/>
    </row>
    <row r="150" ht="172.8">
      <c r="A150" s="29" t="s">
        <v>34</v>
      </c>
      <c r="B150" s="36"/>
      <c r="C150" s="37"/>
      <c r="D150" s="37"/>
      <c r="E150" s="31" t="s">
        <v>274</v>
      </c>
      <c r="F150" s="37"/>
      <c r="G150" s="37"/>
      <c r="H150" s="37"/>
      <c r="I150" s="37"/>
      <c r="J150" s="38"/>
    </row>
    <row r="151">
      <c r="A151" s="29" t="s">
        <v>25</v>
      </c>
      <c r="B151" s="29">
        <v>57</v>
      </c>
      <c r="C151" s="30" t="s">
        <v>270</v>
      </c>
      <c r="D151" s="29" t="s">
        <v>45</v>
      </c>
      <c r="E151" s="31" t="s">
        <v>271</v>
      </c>
      <c r="F151" s="32" t="s">
        <v>120</v>
      </c>
      <c r="G151" s="33">
        <v>3</v>
      </c>
      <c r="H151" s="34">
        <v>0</v>
      </c>
      <c r="I151" s="34">
        <f>ROUND(G151*H151,P4)</f>
        <v>0</v>
      </c>
      <c r="J151" s="29"/>
      <c r="O151" s="35">
        <f>I151*0.21</f>
        <v>0</v>
      </c>
      <c r="P151">
        <v>3</v>
      </c>
    </row>
    <row r="152" ht="72">
      <c r="A152" s="29" t="s">
        <v>30</v>
      </c>
      <c r="B152" s="36"/>
      <c r="C152" s="37"/>
      <c r="D152" s="37"/>
      <c r="E152" s="31" t="s">
        <v>275</v>
      </c>
      <c r="F152" s="37"/>
      <c r="G152" s="37"/>
      <c r="H152" s="37"/>
      <c r="I152" s="37"/>
      <c r="J152" s="38"/>
    </row>
    <row r="153">
      <c r="A153" s="29" t="s">
        <v>32</v>
      </c>
      <c r="B153" s="36"/>
      <c r="C153" s="37"/>
      <c r="D153" s="37"/>
      <c r="E153" s="39" t="s">
        <v>227</v>
      </c>
      <c r="F153" s="37"/>
      <c r="G153" s="37"/>
      <c r="H153" s="37"/>
      <c r="I153" s="37"/>
      <c r="J153" s="38"/>
    </row>
    <row r="154" ht="172.8">
      <c r="A154" s="29" t="s">
        <v>34</v>
      </c>
      <c r="B154" s="36"/>
      <c r="C154" s="37"/>
      <c r="D154" s="37"/>
      <c r="E154" s="31" t="s">
        <v>274</v>
      </c>
      <c r="F154" s="37"/>
      <c r="G154" s="37"/>
      <c r="H154" s="37"/>
      <c r="I154" s="37"/>
      <c r="J154" s="38"/>
    </row>
    <row r="155">
      <c r="A155" s="23" t="s">
        <v>22</v>
      </c>
      <c r="B155" s="24"/>
      <c r="C155" s="25" t="s">
        <v>276</v>
      </c>
      <c r="D155" s="26"/>
      <c r="E155" s="23" t="s">
        <v>277</v>
      </c>
      <c r="F155" s="26"/>
      <c r="G155" s="26"/>
      <c r="H155" s="26"/>
      <c r="I155" s="27">
        <f>SUMIFS(I156:I171,A156:A171,"P")</f>
        <v>0</v>
      </c>
      <c r="J155" s="28"/>
    </row>
    <row r="156">
      <c r="A156" s="29" t="s">
        <v>25</v>
      </c>
      <c r="B156" s="29">
        <v>35</v>
      </c>
      <c r="C156" s="30" t="s">
        <v>278</v>
      </c>
      <c r="D156" s="29" t="s">
        <v>41</v>
      </c>
      <c r="E156" s="31" t="s">
        <v>279</v>
      </c>
      <c r="F156" s="32" t="s">
        <v>105</v>
      </c>
      <c r="G156" s="33">
        <v>5.1699999999999999</v>
      </c>
      <c r="H156" s="34">
        <v>0</v>
      </c>
      <c r="I156" s="34">
        <f>ROUND(G156*H156,P4)</f>
        <v>0</v>
      </c>
      <c r="J156" s="29"/>
      <c r="O156" s="35">
        <f>I156*0.21</f>
        <v>0</v>
      </c>
      <c r="P156">
        <v>3</v>
      </c>
    </row>
    <row r="157" ht="72">
      <c r="A157" s="29" t="s">
        <v>30</v>
      </c>
      <c r="B157" s="36"/>
      <c r="C157" s="37"/>
      <c r="D157" s="37"/>
      <c r="E157" s="31" t="s">
        <v>280</v>
      </c>
      <c r="F157" s="37"/>
      <c r="G157" s="37"/>
      <c r="H157" s="37"/>
      <c r="I157" s="37"/>
      <c r="J157" s="38"/>
    </row>
    <row r="158">
      <c r="A158" s="29" t="s">
        <v>32</v>
      </c>
      <c r="B158" s="36"/>
      <c r="C158" s="37"/>
      <c r="D158" s="37"/>
      <c r="E158" s="39" t="s">
        <v>281</v>
      </c>
      <c r="F158" s="37"/>
      <c r="G158" s="37"/>
      <c r="H158" s="37"/>
      <c r="I158" s="37"/>
      <c r="J158" s="38"/>
    </row>
    <row r="159" ht="409.5">
      <c r="A159" s="29" t="s">
        <v>34</v>
      </c>
      <c r="B159" s="36"/>
      <c r="C159" s="37"/>
      <c r="D159" s="37"/>
      <c r="E159" s="31" t="s">
        <v>282</v>
      </c>
      <c r="F159" s="37"/>
      <c r="G159" s="37"/>
      <c r="H159" s="37"/>
      <c r="I159" s="37"/>
      <c r="J159" s="38"/>
    </row>
    <row r="160">
      <c r="A160" s="29" t="s">
        <v>25</v>
      </c>
      <c r="B160" s="29">
        <v>50</v>
      </c>
      <c r="C160" s="30" t="s">
        <v>278</v>
      </c>
      <c r="D160" s="29" t="s">
        <v>45</v>
      </c>
      <c r="E160" s="31" t="s">
        <v>279</v>
      </c>
      <c r="F160" s="32" t="s">
        <v>105</v>
      </c>
      <c r="G160" s="33">
        <v>0.5</v>
      </c>
      <c r="H160" s="34">
        <v>0</v>
      </c>
      <c r="I160" s="34">
        <f>ROUND(G160*H160,P4)</f>
        <v>0</v>
      </c>
      <c r="J160" s="29"/>
      <c r="O160" s="35">
        <f>I160*0.21</f>
        <v>0</v>
      </c>
      <c r="P160">
        <v>3</v>
      </c>
    </row>
    <row r="161" ht="72">
      <c r="A161" s="29" t="s">
        <v>30</v>
      </c>
      <c r="B161" s="36"/>
      <c r="C161" s="37"/>
      <c r="D161" s="37"/>
      <c r="E161" s="31" t="s">
        <v>283</v>
      </c>
      <c r="F161" s="37"/>
      <c r="G161" s="37"/>
      <c r="H161" s="37"/>
      <c r="I161" s="37"/>
      <c r="J161" s="38"/>
    </row>
    <row r="162">
      <c r="A162" s="29" t="s">
        <v>32</v>
      </c>
      <c r="B162" s="36"/>
      <c r="C162" s="37"/>
      <c r="D162" s="37"/>
      <c r="E162" s="39" t="s">
        <v>284</v>
      </c>
      <c r="F162" s="37"/>
      <c r="G162" s="37"/>
      <c r="H162" s="37"/>
      <c r="I162" s="37"/>
      <c r="J162" s="38"/>
    </row>
    <row r="163" ht="409.5">
      <c r="A163" s="29" t="s">
        <v>34</v>
      </c>
      <c r="B163" s="36"/>
      <c r="C163" s="37"/>
      <c r="D163" s="37"/>
      <c r="E163" s="31" t="s">
        <v>282</v>
      </c>
      <c r="F163" s="37"/>
      <c r="G163" s="37"/>
      <c r="H163" s="37"/>
      <c r="I163" s="37"/>
      <c r="J163" s="38"/>
    </row>
    <row r="164">
      <c r="A164" s="29" t="s">
        <v>25</v>
      </c>
      <c r="B164" s="29">
        <v>55</v>
      </c>
      <c r="C164" s="30" t="s">
        <v>278</v>
      </c>
      <c r="D164" s="29" t="s">
        <v>285</v>
      </c>
      <c r="E164" s="31" t="s">
        <v>279</v>
      </c>
      <c r="F164" s="32" t="s">
        <v>105</v>
      </c>
      <c r="G164" s="33">
        <v>0.20000000000000001</v>
      </c>
      <c r="H164" s="34">
        <v>0</v>
      </c>
      <c r="I164" s="34">
        <f>ROUND(G164*H164,P4)</f>
        <v>0</v>
      </c>
      <c r="J164" s="29"/>
      <c r="O164" s="35">
        <f>I164*0.21</f>
        <v>0</v>
      </c>
      <c r="P164">
        <v>3</v>
      </c>
    </row>
    <row r="165" ht="86.4">
      <c r="A165" s="29" t="s">
        <v>30</v>
      </c>
      <c r="B165" s="36"/>
      <c r="C165" s="37"/>
      <c r="D165" s="37"/>
      <c r="E165" s="31" t="s">
        <v>286</v>
      </c>
      <c r="F165" s="37"/>
      <c r="G165" s="37"/>
      <c r="H165" s="37"/>
      <c r="I165" s="37"/>
      <c r="J165" s="38"/>
    </row>
    <row r="166">
      <c r="A166" s="29" t="s">
        <v>32</v>
      </c>
      <c r="B166" s="36"/>
      <c r="C166" s="37"/>
      <c r="D166" s="37"/>
      <c r="E166" s="39" t="s">
        <v>287</v>
      </c>
      <c r="F166" s="37"/>
      <c r="G166" s="37"/>
      <c r="H166" s="37"/>
      <c r="I166" s="37"/>
      <c r="J166" s="38"/>
    </row>
    <row r="167" ht="409.5">
      <c r="A167" s="29" t="s">
        <v>34</v>
      </c>
      <c r="B167" s="36"/>
      <c r="C167" s="37"/>
      <c r="D167" s="37"/>
      <c r="E167" s="31" t="s">
        <v>282</v>
      </c>
      <c r="F167" s="37"/>
      <c r="G167" s="37"/>
      <c r="H167" s="37"/>
      <c r="I167" s="37"/>
      <c r="J167" s="38"/>
    </row>
    <row r="168">
      <c r="A168" s="29" t="s">
        <v>25</v>
      </c>
      <c r="B168" s="29">
        <v>75</v>
      </c>
      <c r="C168" s="30" t="s">
        <v>288</v>
      </c>
      <c r="D168" s="29" t="s">
        <v>27</v>
      </c>
      <c r="E168" s="31" t="s">
        <v>289</v>
      </c>
      <c r="F168" s="32" t="s">
        <v>105</v>
      </c>
      <c r="G168" s="33">
        <v>10.08</v>
      </c>
      <c r="H168" s="34">
        <v>0</v>
      </c>
      <c r="I168" s="34">
        <f>ROUND(G168*H168,P4)</f>
        <v>0</v>
      </c>
      <c r="J168" s="29"/>
      <c r="O168" s="35">
        <f>I168*0.21</f>
        <v>0</v>
      </c>
      <c r="P168">
        <v>3</v>
      </c>
    </row>
    <row r="169" ht="86.4">
      <c r="A169" s="29" t="s">
        <v>30</v>
      </c>
      <c r="B169" s="36"/>
      <c r="C169" s="37"/>
      <c r="D169" s="37"/>
      <c r="E169" s="31" t="s">
        <v>290</v>
      </c>
      <c r="F169" s="37"/>
      <c r="G169" s="37"/>
      <c r="H169" s="37"/>
      <c r="I169" s="37"/>
      <c r="J169" s="38"/>
    </row>
    <row r="170">
      <c r="A170" s="29" t="s">
        <v>32</v>
      </c>
      <c r="B170" s="36"/>
      <c r="C170" s="37"/>
      <c r="D170" s="37"/>
      <c r="E170" s="39" t="s">
        <v>291</v>
      </c>
      <c r="F170" s="37"/>
      <c r="G170" s="37"/>
      <c r="H170" s="37"/>
      <c r="I170" s="37"/>
      <c r="J170" s="38"/>
    </row>
    <row r="171" ht="115.2">
      <c r="A171" s="29" t="s">
        <v>34</v>
      </c>
      <c r="B171" s="36"/>
      <c r="C171" s="37"/>
      <c r="D171" s="37"/>
      <c r="E171" s="31" t="s">
        <v>292</v>
      </c>
      <c r="F171" s="37"/>
      <c r="G171" s="37"/>
      <c r="H171" s="37"/>
      <c r="I171" s="37"/>
      <c r="J171" s="38"/>
    </row>
    <row r="172">
      <c r="A172" s="23" t="s">
        <v>22</v>
      </c>
      <c r="B172" s="24"/>
      <c r="C172" s="25" t="s">
        <v>293</v>
      </c>
      <c r="D172" s="26"/>
      <c r="E172" s="23" t="s">
        <v>294</v>
      </c>
      <c r="F172" s="26"/>
      <c r="G172" s="26"/>
      <c r="H172" s="26"/>
      <c r="I172" s="27">
        <f>SUMIFS(I173:I220,A173:A220,"P")</f>
        <v>0</v>
      </c>
      <c r="J172" s="28"/>
    </row>
    <row r="173">
      <c r="A173" s="29" t="s">
        <v>25</v>
      </c>
      <c r="B173" s="29">
        <v>58</v>
      </c>
      <c r="C173" s="30" t="s">
        <v>295</v>
      </c>
      <c r="D173" s="29" t="s">
        <v>27</v>
      </c>
      <c r="E173" s="31" t="s">
        <v>296</v>
      </c>
      <c r="F173" s="32" t="s">
        <v>105</v>
      </c>
      <c r="G173" s="33">
        <v>0.45000000000000001</v>
      </c>
      <c r="H173" s="34">
        <v>0</v>
      </c>
      <c r="I173" s="34">
        <f>ROUND(G173*H173,P4)</f>
        <v>0</v>
      </c>
      <c r="J173" s="29"/>
      <c r="O173" s="35">
        <f>I173*0.21</f>
        <v>0</v>
      </c>
      <c r="P173">
        <v>3</v>
      </c>
    </row>
    <row r="174" ht="57.6">
      <c r="A174" s="29" t="s">
        <v>30</v>
      </c>
      <c r="B174" s="36"/>
      <c r="C174" s="37"/>
      <c r="D174" s="37"/>
      <c r="E174" s="31" t="s">
        <v>297</v>
      </c>
      <c r="F174" s="37"/>
      <c r="G174" s="37"/>
      <c r="H174" s="37"/>
      <c r="I174" s="37"/>
      <c r="J174" s="38"/>
    </row>
    <row r="175">
      <c r="A175" s="29" t="s">
        <v>32</v>
      </c>
      <c r="B175" s="36"/>
      <c r="C175" s="37"/>
      <c r="D175" s="37"/>
      <c r="E175" s="39" t="s">
        <v>298</v>
      </c>
      <c r="F175" s="37"/>
      <c r="G175" s="37"/>
      <c r="H175" s="37"/>
      <c r="I175" s="37"/>
      <c r="J175" s="38"/>
    </row>
    <row r="176" ht="86.4">
      <c r="A176" s="29" t="s">
        <v>34</v>
      </c>
      <c r="B176" s="36"/>
      <c r="C176" s="37"/>
      <c r="D176" s="37"/>
      <c r="E176" s="31" t="s">
        <v>299</v>
      </c>
      <c r="F176" s="37"/>
      <c r="G176" s="37"/>
      <c r="H176" s="37"/>
      <c r="I176" s="37"/>
      <c r="J176" s="38"/>
    </row>
    <row r="177">
      <c r="A177" s="29" t="s">
        <v>25</v>
      </c>
      <c r="B177" s="29">
        <v>37</v>
      </c>
      <c r="C177" s="30" t="s">
        <v>295</v>
      </c>
      <c r="D177" s="29" t="s">
        <v>41</v>
      </c>
      <c r="E177" s="31" t="s">
        <v>296</v>
      </c>
      <c r="F177" s="32" t="s">
        <v>105</v>
      </c>
      <c r="G177" s="33">
        <v>131.94</v>
      </c>
      <c r="H177" s="34">
        <v>0</v>
      </c>
      <c r="I177" s="34">
        <f>ROUND(G177*H177,P4)</f>
        <v>0</v>
      </c>
      <c r="J177" s="29"/>
      <c r="O177" s="35">
        <f>I177*0.21</f>
        <v>0</v>
      </c>
      <c r="P177">
        <v>3</v>
      </c>
    </row>
    <row r="178" ht="86.4">
      <c r="A178" s="29" t="s">
        <v>30</v>
      </c>
      <c r="B178" s="36"/>
      <c r="C178" s="37"/>
      <c r="D178" s="37"/>
      <c r="E178" s="31" t="s">
        <v>300</v>
      </c>
      <c r="F178" s="37"/>
      <c r="G178" s="37"/>
      <c r="H178" s="37"/>
      <c r="I178" s="37"/>
      <c r="J178" s="38"/>
    </row>
    <row r="179">
      <c r="A179" s="29" t="s">
        <v>32</v>
      </c>
      <c r="B179" s="36"/>
      <c r="C179" s="37"/>
      <c r="D179" s="37"/>
      <c r="E179" s="39" t="s">
        <v>301</v>
      </c>
      <c r="F179" s="37"/>
      <c r="G179" s="37"/>
      <c r="H179" s="37"/>
      <c r="I179" s="37"/>
      <c r="J179" s="38"/>
    </row>
    <row r="180" ht="86.4">
      <c r="A180" s="29" t="s">
        <v>34</v>
      </c>
      <c r="B180" s="36"/>
      <c r="C180" s="37"/>
      <c r="D180" s="37"/>
      <c r="E180" s="31" t="s">
        <v>299</v>
      </c>
      <c r="F180" s="37"/>
      <c r="G180" s="37"/>
      <c r="H180" s="37"/>
      <c r="I180" s="37"/>
      <c r="J180" s="38"/>
    </row>
    <row r="181">
      <c r="A181" s="29" t="s">
        <v>25</v>
      </c>
      <c r="B181" s="29">
        <v>38</v>
      </c>
      <c r="C181" s="30" t="s">
        <v>295</v>
      </c>
      <c r="D181" s="29" t="s">
        <v>45</v>
      </c>
      <c r="E181" s="31" t="s">
        <v>296</v>
      </c>
      <c r="F181" s="32" t="s">
        <v>105</v>
      </c>
      <c r="G181" s="33">
        <v>100.59</v>
      </c>
      <c r="H181" s="34">
        <v>0</v>
      </c>
      <c r="I181" s="34">
        <f>ROUND(G181*H181,P4)</f>
        <v>0</v>
      </c>
      <c r="J181" s="29"/>
      <c r="O181" s="35">
        <f>I181*0.21</f>
        <v>0</v>
      </c>
      <c r="P181">
        <v>3</v>
      </c>
    </row>
    <row r="182" ht="72">
      <c r="A182" s="29" t="s">
        <v>30</v>
      </c>
      <c r="B182" s="36"/>
      <c r="C182" s="37"/>
      <c r="D182" s="37"/>
      <c r="E182" s="31" t="s">
        <v>302</v>
      </c>
      <c r="F182" s="37"/>
      <c r="G182" s="37"/>
      <c r="H182" s="37"/>
      <c r="I182" s="37"/>
      <c r="J182" s="38"/>
    </row>
    <row r="183">
      <c r="A183" s="29" t="s">
        <v>32</v>
      </c>
      <c r="B183" s="36"/>
      <c r="C183" s="37"/>
      <c r="D183" s="37"/>
      <c r="E183" s="39" t="s">
        <v>303</v>
      </c>
      <c r="F183" s="37"/>
      <c r="G183" s="37"/>
      <c r="H183" s="37"/>
      <c r="I183" s="37"/>
      <c r="J183" s="38"/>
    </row>
    <row r="184" ht="86.4">
      <c r="A184" s="29" t="s">
        <v>34</v>
      </c>
      <c r="B184" s="36"/>
      <c r="C184" s="37"/>
      <c r="D184" s="37"/>
      <c r="E184" s="31" t="s">
        <v>299</v>
      </c>
      <c r="F184" s="37"/>
      <c r="G184" s="37"/>
      <c r="H184" s="37"/>
      <c r="I184" s="37"/>
      <c r="J184" s="38"/>
    </row>
    <row r="185">
      <c r="A185" s="29" t="s">
        <v>25</v>
      </c>
      <c r="B185" s="29">
        <v>60</v>
      </c>
      <c r="C185" s="30" t="s">
        <v>304</v>
      </c>
      <c r="D185" s="29" t="s">
        <v>27</v>
      </c>
      <c r="E185" s="31" t="s">
        <v>305</v>
      </c>
      <c r="F185" s="32" t="s">
        <v>120</v>
      </c>
      <c r="G185" s="33">
        <v>59.299999999999997</v>
      </c>
      <c r="H185" s="34">
        <v>0</v>
      </c>
      <c r="I185" s="34">
        <f>ROUND(G185*H185,P4)</f>
        <v>0</v>
      </c>
      <c r="J185" s="29"/>
      <c r="O185" s="35">
        <f>I185*0.21</f>
        <v>0</v>
      </c>
      <c r="P185">
        <v>3</v>
      </c>
    </row>
    <row r="186" ht="72">
      <c r="A186" s="29" t="s">
        <v>30</v>
      </c>
      <c r="B186" s="36"/>
      <c r="C186" s="37"/>
      <c r="D186" s="37"/>
      <c r="E186" s="31" t="s">
        <v>306</v>
      </c>
      <c r="F186" s="37"/>
      <c r="G186" s="37"/>
      <c r="H186" s="37"/>
      <c r="I186" s="37"/>
      <c r="J186" s="38"/>
    </row>
    <row r="187">
      <c r="A187" s="29" t="s">
        <v>32</v>
      </c>
      <c r="B187" s="36"/>
      <c r="C187" s="37"/>
      <c r="D187" s="37"/>
      <c r="E187" s="39" t="s">
        <v>307</v>
      </c>
      <c r="F187" s="37"/>
      <c r="G187" s="37"/>
      <c r="H187" s="37"/>
      <c r="I187" s="37"/>
      <c r="J187" s="38"/>
    </row>
    <row r="188" ht="86.4">
      <c r="A188" s="29" t="s">
        <v>34</v>
      </c>
      <c r="B188" s="36"/>
      <c r="C188" s="37"/>
      <c r="D188" s="37"/>
      <c r="E188" s="31" t="s">
        <v>299</v>
      </c>
      <c r="F188" s="37"/>
      <c r="G188" s="37"/>
      <c r="H188" s="37"/>
      <c r="I188" s="37"/>
      <c r="J188" s="38"/>
    </row>
    <row r="189">
      <c r="A189" s="29" t="s">
        <v>25</v>
      </c>
      <c r="B189" s="29">
        <v>51</v>
      </c>
      <c r="C189" s="30" t="s">
        <v>308</v>
      </c>
      <c r="D189" s="29" t="s">
        <v>27</v>
      </c>
      <c r="E189" s="31" t="s">
        <v>309</v>
      </c>
      <c r="F189" s="32" t="s">
        <v>120</v>
      </c>
      <c r="G189" s="33">
        <v>18.100000000000001</v>
      </c>
      <c r="H189" s="34">
        <v>0</v>
      </c>
      <c r="I189" s="34">
        <f>ROUND(G189*H189,P4)</f>
        <v>0</v>
      </c>
      <c r="J189" s="29"/>
      <c r="O189" s="35">
        <f>I189*0.21</f>
        <v>0</v>
      </c>
      <c r="P189">
        <v>3</v>
      </c>
    </row>
    <row r="190" ht="72">
      <c r="A190" s="29" t="s">
        <v>30</v>
      </c>
      <c r="B190" s="36"/>
      <c r="C190" s="37"/>
      <c r="D190" s="37"/>
      <c r="E190" s="31" t="s">
        <v>310</v>
      </c>
      <c r="F190" s="37"/>
      <c r="G190" s="37"/>
      <c r="H190" s="37"/>
      <c r="I190" s="37"/>
      <c r="J190" s="38"/>
    </row>
    <row r="191">
      <c r="A191" s="29" t="s">
        <v>32</v>
      </c>
      <c r="B191" s="36"/>
      <c r="C191" s="37"/>
      <c r="D191" s="37"/>
      <c r="E191" s="39" t="s">
        <v>311</v>
      </c>
      <c r="F191" s="37"/>
      <c r="G191" s="37"/>
      <c r="H191" s="37"/>
      <c r="I191" s="37"/>
      <c r="J191" s="38"/>
    </row>
    <row r="192" ht="115.2">
      <c r="A192" s="29" t="s">
        <v>34</v>
      </c>
      <c r="B192" s="36"/>
      <c r="C192" s="37"/>
      <c r="D192" s="37"/>
      <c r="E192" s="31" t="s">
        <v>312</v>
      </c>
      <c r="F192" s="37"/>
      <c r="G192" s="37"/>
      <c r="H192" s="37"/>
      <c r="I192" s="37"/>
      <c r="J192" s="38"/>
    </row>
    <row r="193">
      <c r="A193" s="29" t="s">
        <v>25</v>
      </c>
      <c r="B193" s="29">
        <v>39</v>
      </c>
      <c r="C193" s="30" t="s">
        <v>313</v>
      </c>
      <c r="D193" s="29" t="s">
        <v>27</v>
      </c>
      <c r="E193" s="31" t="s">
        <v>314</v>
      </c>
      <c r="F193" s="32" t="s">
        <v>120</v>
      </c>
      <c r="G193" s="33">
        <v>670.60000000000002</v>
      </c>
      <c r="H193" s="34">
        <v>0</v>
      </c>
      <c r="I193" s="34">
        <f>ROUND(G193*H193,P4)</f>
        <v>0</v>
      </c>
      <c r="J193" s="29"/>
      <c r="O193" s="35">
        <f>I193*0.21</f>
        <v>0</v>
      </c>
      <c r="P193">
        <v>3</v>
      </c>
    </row>
    <row r="194" ht="72">
      <c r="A194" s="29" t="s">
        <v>30</v>
      </c>
      <c r="B194" s="36"/>
      <c r="C194" s="37"/>
      <c r="D194" s="37"/>
      <c r="E194" s="31" t="s">
        <v>315</v>
      </c>
      <c r="F194" s="37"/>
      <c r="G194" s="37"/>
      <c r="H194" s="37"/>
      <c r="I194" s="37"/>
      <c r="J194" s="38"/>
    </row>
    <row r="195">
      <c r="A195" s="29" t="s">
        <v>32</v>
      </c>
      <c r="B195" s="36"/>
      <c r="C195" s="37"/>
      <c r="D195" s="37"/>
      <c r="E195" s="39" t="s">
        <v>316</v>
      </c>
      <c r="F195" s="37"/>
      <c r="G195" s="37"/>
      <c r="H195" s="37"/>
      <c r="I195" s="37"/>
      <c r="J195" s="38"/>
    </row>
    <row r="196" ht="115.2">
      <c r="A196" s="29" t="s">
        <v>34</v>
      </c>
      <c r="B196" s="36"/>
      <c r="C196" s="37"/>
      <c r="D196" s="37"/>
      <c r="E196" s="31" t="s">
        <v>317</v>
      </c>
      <c r="F196" s="37"/>
      <c r="G196" s="37"/>
      <c r="H196" s="37"/>
      <c r="I196" s="37"/>
      <c r="J196" s="38"/>
    </row>
    <row r="197">
      <c r="A197" s="29" t="s">
        <v>25</v>
      </c>
      <c r="B197" s="29">
        <v>42</v>
      </c>
      <c r="C197" s="30" t="s">
        <v>318</v>
      </c>
      <c r="D197" s="29" t="s">
        <v>27</v>
      </c>
      <c r="E197" s="31" t="s">
        <v>319</v>
      </c>
      <c r="F197" s="32" t="s">
        <v>120</v>
      </c>
      <c r="G197" s="33">
        <v>743.10000000000002</v>
      </c>
      <c r="H197" s="34">
        <v>0</v>
      </c>
      <c r="I197" s="34">
        <f>ROUND(G197*H197,P4)</f>
        <v>0</v>
      </c>
      <c r="J197" s="29"/>
      <c r="O197" s="35">
        <f>I197*0.21</f>
        <v>0</v>
      </c>
      <c r="P197">
        <v>3</v>
      </c>
    </row>
    <row r="198" ht="72">
      <c r="A198" s="29" t="s">
        <v>30</v>
      </c>
      <c r="B198" s="36"/>
      <c r="C198" s="37"/>
      <c r="D198" s="37"/>
      <c r="E198" s="31" t="s">
        <v>320</v>
      </c>
      <c r="F198" s="37"/>
      <c r="G198" s="37"/>
      <c r="H198" s="37"/>
      <c r="I198" s="37"/>
      <c r="J198" s="38"/>
    </row>
    <row r="199">
      <c r="A199" s="29" t="s">
        <v>32</v>
      </c>
      <c r="B199" s="36"/>
      <c r="C199" s="37"/>
      <c r="D199" s="37"/>
      <c r="E199" s="39" t="s">
        <v>321</v>
      </c>
      <c r="F199" s="37"/>
      <c r="G199" s="37"/>
      <c r="H199" s="37"/>
      <c r="I199" s="37"/>
      <c r="J199" s="38"/>
    </row>
    <row r="200" ht="115.2">
      <c r="A200" s="29" t="s">
        <v>34</v>
      </c>
      <c r="B200" s="36"/>
      <c r="C200" s="37"/>
      <c r="D200" s="37"/>
      <c r="E200" s="31" t="s">
        <v>317</v>
      </c>
      <c r="F200" s="37"/>
      <c r="G200" s="37"/>
      <c r="H200" s="37"/>
      <c r="I200" s="37"/>
      <c r="J200" s="38"/>
    </row>
    <row r="201">
      <c r="A201" s="29" t="s">
        <v>25</v>
      </c>
      <c r="B201" s="29">
        <v>43</v>
      </c>
      <c r="C201" s="30" t="s">
        <v>322</v>
      </c>
      <c r="D201" s="29" t="s">
        <v>27</v>
      </c>
      <c r="E201" s="31" t="s">
        <v>323</v>
      </c>
      <c r="F201" s="32" t="s">
        <v>120</v>
      </c>
      <c r="G201" s="33">
        <v>695</v>
      </c>
      <c r="H201" s="34">
        <v>0</v>
      </c>
      <c r="I201" s="34">
        <f>ROUND(G201*H201,P4)</f>
        <v>0</v>
      </c>
      <c r="J201" s="29"/>
      <c r="O201" s="35">
        <f>I201*0.21</f>
        <v>0</v>
      </c>
      <c r="P201">
        <v>3</v>
      </c>
    </row>
    <row r="202" ht="86.4">
      <c r="A202" s="29" t="s">
        <v>30</v>
      </c>
      <c r="B202" s="36"/>
      <c r="C202" s="37"/>
      <c r="D202" s="37"/>
      <c r="E202" s="31" t="s">
        <v>324</v>
      </c>
      <c r="F202" s="37"/>
      <c r="G202" s="37"/>
      <c r="H202" s="37"/>
      <c r="I202" s="37"/>
      <c r="J202" s="38"/>
    </row>
    <row r="203">
      <c r="A203" s="29" t="s">
        <v>32</v>
      </c>
      <c r="B203" s="36"/>
      <c r="C203" s="37"/>
      <c r="D203" s="37"/>
      <c r="E203" s="39" t="s">
        <v>325</v>
      </c>
      <c r="F203" s="37"/>
      <c r="G203" s="37"/>
      <c r="H203" s="37"/>
      <c r="I203" s="37"/>
      <c r="J203" s="38"/>
    </row>
    <row r="204" ht="187.2">
      <c r="A204" s="29" t="s">
        <v>34</v>
      </c>
      <c r="B204" s="36"/>
      <c r="C204" s="37"/>
      <c r="D204" s="37"/>
      <c r="E204" s="31" t="s">
        <v>326</v>
      </c>
      <c r="F204" s="37"/>
      <c r="G204" s="37"/>
      <c r="H204" s="37"/>
      <c r="I204" s="37"/>
      <c r="J204" s="38"/>
    </row>
    <row r="205">
      <c r="A205" s="29" t="s">
        <v>25</v>
      </c>
      <c r="B205" s="29">
        <v>41</v>
      </c>
      <c r="C205" s="30" t="s">
        <v>327</v>
      </c>
      <c r="D205" s="29" t="s">
        <v>27</v>
      </c>
      <c r="E205" s="31" t="s">
        <v>328</v>
      </c>
      <c r="F205" s="32" t="s">
        <v>120</v>
      </c>
      <c r="G205" s="33">
        <v>45.100000000000001</v>
      </c>
      <c r="H205" s="34">
        <v>0</v>
      </c>
      <c r="I205" s="34">
        <f>ROUND(G205*H205,P4)</f>
        <v>0</v>
      </c>
      <c r="J205" s="29"/>
      <c r="O205" s="35">
        <f>I205*0.21</f>
        <v>0</v>
      </c>
      <c r="P205">
        <v>3</v>
      </c>
    </row>
    <row r="206" ht="72">
      <c r="A206" s="29" t="s">
        <v>30</v>
      </c>
      <c r="B206" s="36"/>
      <c r="C206" s="37"/>
      <c r="D206" s="37"/>
      <c r="E206" s="31" t="s">
        <v>329</v>
      </c>
      <c r="F206" s="37"/>
      <c r="G206" s="37"/>
      <c r="H206" s="37"/>
      <c r="I206" s="37"/>
      <c r="J206" s="38"/>
    </row>
    <row r="207">
      <c r="A207" s="29" t="s">
        <v>32</v>
      </c>
      <c r="B207" s="36"/>
      <c r="C207" s="37"/>
      <c r="D207" s="37"/>
      <c r="E207" s="39" t="s">
        <v>330</v>
      </c>
      <c r="F207" s="37"/>
      <c r="G207" s="37"/>
      <c r="H207" s="37"/>
      <c r="I207" s="37"/>
      <c r="J207" s="38"/>
    </row>
    <row r="208" ht="187.2">
      <c r="A208" s="29" t="s">
        <v>34</v>
      </c>
      <c r="B208" s="36"/>
      <c r="C208" s="37"/>
      <c r="D208" s="37"/>
      <c r="E208" s="31" t="s">
        <v>326</v>
      </c>
      <c r="F208" s="37"/>
      <c r="G208" s="37"/>
      <c r="H208" s="37"/>
      <c r="I208" s="37"/>
      <c r="J208" s="38"/>
    </row>
    <row r="209">
      <c r="A209" s="29" t="s">
        <v>25</v>
      </c>
      <c r="B209" s="29">
        <v>40</v>
      </c>
      <c r="C209" s="30" t="s">
        <v>331</v>
      </c>
      <c r="D209" s="29" t="s">
        <v>27</v>
      </c>
      <c r="E209" s="31" t="s">
        <v>332</v>
      </c>
      <c r="F209" s="32" t="s">
        <v>120</v>
      </c>
      <c r="G209" s="33">
        <v>653</v>
      </c>
      <c r="H209" s="34">
        <v>0</v>
      </c>
      <c r="I209" s="34">
        <f>ROUND(G209*H209,P4)</f>
        <v>0</v>
      </c>
      <c r="J209" s="29"/>
      <c r="O209" s="35">
        <f>I209*0.21</f>
        <v>0</v>
      </c>
      <c r="P209">
        <v>3</v>
      </c>
    </row>
    <row r="210" ht="72">
      <c r="A210" s="29" t="s">
        <v>30</v>
      </c>
      <c r="B210" s="36"/>
      <c r="C210" s="37"/>
      <c r="D210" s="37"/>
      <c r="E210" s="31" t="s">
        <v>333</v>
      </c>
      <c r="F210" s="37"/>
      <c r="G210" s="37"/>
      <c r="H210" s="37"/>
      <c r="I210" s="37"/>
      <c r="J210" s="38"/>
    </row>
    <row r="211">
      <c r="A211" s="29" t="s">
        <v>32</v>
      </c>
      <c r="B211" s="36"/>
      <c r="C211" s="37"/>
      <c r="D211" s="37"/>
      <c r="E211" s="39" t="s">
        <v>334</v>
      </c>
      <c r="F211" s="37"/>
      <c r="G211" s="37"/>
      <c r="H211" s="37"/>
      <c r="I211" s="37"/>
      <c r="J211" s="38"/>
    </row>
    <row r="212" ht="187.2">
      <c r="A212" s="29" t="s">
        <v>34</v>
      </c>
      <c r="B212" s="36"/>
      <c r="C212" s="37"/>
      <c r="D212" s="37"/>
      <c r="E212" s="31" t="s">
        <v>326</v>
      </c>
      <c r="F212" s="37"/>
      <c r="G212" s="37"/>
      <c r="H212" s="37"/>
      <c r="I212" s="37"/>
      <c r="J212" s="38"/>
    </row>
    <row r="213">
      <c r="A213" s="29" t="s">
        <v>25</v>
      </c>
      <c r="B213" s="29">
        <v>49</v>
      </c>
      <c r="C213" s="30" t="s">
        <v>335</v>
      </c>
      <c r="D213" s="29" t="s">
        <v>27</v>
      </c>
      <c r="E213" s="31" t="s">
        <v>336</v>
      </c>
      <c r="F213" s="32" t="s">
        <v>120</v>
      </c>
      <c r="G213" s="33">
        <v>1.25</v>
      </c>
      <c r="H213" s="34">
        <v>0</v>
      </c>
      <c r="I213" s="34">
        <f>ROUND(G213*H213,P4)</f>
        <v>0</v>
      </c>
      <c r="J213" s="29"/>
      <c r="O213" s="35">
        <f>I213*0.21</f>
        <v>0</v>
      </c>
      <c r="P213">
        <v>3</v>
      </c>
    </row>
    <row r="214" ht="57.6">
      <c r="A214" s="29" t="s">
        <v>30</v>
      </c>
      <c r="B214" s="36"/>
      <c r="C214" s="37"/>
      <c r="D214" s="37"/>
      <c r="E214" s="31" t="s">
        <v>337</v>
      </c>
      <c r="F214" s="37"/>
      <c r="G214" s="37"/>
      <c r="H214" s="37"/>
      <c r="I214" s="37"/>
      <c r="J214" s="38"/>
    </row>
    <row r="215">
      <c r="A215" s="29" t="s">
        <v>32</v>
      </c>
      <c r="B215" s="36"/>
      <c r="C215" s="37"/>
      <c r="D215" s="37"/>
      <c r="E215" s="39" t="s">
        <v>338</v>
      </c>
      <c r="F215" s="37"/>
      <c r="G215" s="37"/>
      <c r="H215" s="37"/>
      <c r="I215" s="37"/>
      <c r="J215" s="38"/>
    </row>
    <row r="216" ht="201.6">
      <c r="A216" s="29" t="s">
        <v>34</v>
      </c>
      <c r="B216" s="36"/>
      <c r="C216" s="37"/>
      <c r="D216" s="37"/>
      <c r="E216" s="31" t="s">
        <v>339</v>
      </c>
      <c r="F216" s="37"/>
      <c r="G216" s="37"/>
      <c r="H216" s="37"/>
      <c r="I216" s="37"/>
      <c r="J216" s="38"/>
    </row>
    <row r="217">
      <c r="A217" s="29" t="s">
        <v>25</v>
      </c>
      <c r="B217" s="29">
        <v>59</v>
      </c>
      <c r="C217" s="30" t="s">
        <v>340</v>
      </c>
      <c r="D217" s="29" t="s">
        <v>27</v>
      </c>
      <c r="E217" s="31" t="s">
        <v>341</v>
      </c>
      <c r="F217" s="32" t="s">
        <v>120</v>
      </c>
      <c r="G217" s="33">
        <v>3</v>
      </c>
      <c r="H217" s="34">
        <v>0</v>
      </c>
      <c r="I217" s="34">
        <f>ROUND(G217*H217,P4)</f>
        <v>0</v>
      </c>
      <c r="J217" s="29"/>
      <c r="O217" s="35">
        <f>I217*0.21</f>
        <v>0</v>
      </c>
      <c r="P217">
        <v>3</v>
      </c>
    </row>
    <row r="218" ht="86.4">
      <c r="A218" s="29" t="s">
        <v>30</v>
      </c>
      <c r="B218" s="36"/>
      <c r="C218" s="37"/>
      <c r="D218" s="37"/>
      <c r="E218" s="31" t="s">
        <v>342</v>
      </c>
      <c r="F218" s="37"/>
      <c r="G218" s="37"/>
      <c r="H218" s="37"/>
      <c r="I218" s="37"/>
      <c r="J218" s="38"/>
    </row>
    <row r="219">
      <c r="A219" s="29" t="s">
        <v>32</v>
      </c>
      <c r="B219" s="36"/>
      <c r="C219" s="37"/>
      <c r="D219" s="37"/>
      <c r="E219" s="39" t="s">
        <v>227</v>
      </c>
      <c r="F219" s="37"/>
      <c r="G219" s="37"/>
      <c r="H219" s="37"/>
      <c r="I219" s="37"/>
      <c r="J219" s="38"/>
    </row>
    <row r="220" ht="216">
      <c r="A220" s="29" t="s">
        <v>34</v>
      </c>
      <c r="B220" s="36"/>
      <c r="C220" s="37"/>
      <c r="D220" s="37"/>
      <c r="E220" s="31" t="s">
        <v>343</v>
      </c>
      <c r="F220" s="37"/>
      <c r="G220" s="37"/>
      <c r="H220" s="37"/>
      <c r="I220" s="37"/>
      <c r="J220" s="38"/>
    </row>
    <row r="221">
      <c r="A221" s="23" t="s">
        <v>22</v>
      </c>
      <c r="B221" s="24"/>
      <c r="C221" s="25" t="s">
        <v>344</v>
      </c>
      <c r="D221" s="26"/>
      <c r="E221" s="23" t="s">
        <v>345</v>
      </c>
      <c r="F221" s="26"/>
      <c r="G221" s="26"/>
      <c r="H221" s="26"/>
      <c r="I221" s="27">
        <f>SUMIFS(I222:I249,A222:A249,"P")</f>
        <v>0</v>
      </c>
      <c r="J221" s="28"/>
    </row>
    <row r="222">
      <c r="A222" s="29" t="s">
        <v>25</v>
      </c>
      <c r="B222" s="29">
        <v>31</v>
      </c>
      <c r="C222" s="30" t="s">
        <v>346</v>
      </c>
      <c r="D222" s="29" t="s">
        <v>27</v>
      </c>
      <c r="E222" s="31" t="s">
        <v>347</v>
      </c>
      <c r="F222" s="32" t="s">
        <v>94</v>
      </c>
      <c r="G222" s="33">
        <v>21.5</v>
      </c>
      <c r="H222" s="34">
        <v>0</v>
      </c>
      <c r="I222" s="34">
        <f>ROUND(G222*H222,P4)</f>
        <v>0</v>
      </c>
      <c r="J222" s="29"/>
      <c r="O222" s="35">
        <f>I222*0.21</f>
        <v>0</v>
      </c>
      <c r="P222">
        <v>3</v>
      </c>
    </row>
    <row r="223" ht="86.4">
      <c r="A223" s="29" t="s">
        <v>30</v>
      </c>
      <c r="B223" s="36"/>
      <c r="C223" s="37"/>
      <c r="D223" s="37"/>
      <c r="E223" s="31" t="s">
        <v>348</v>
      </c>
      <c r="F223" s="37"/>
      <c r="G223" s="37"/>
      <c r="H223" s="37"/>
      <c r="I223" s="37"/>
      <c r="J223" s="38"/>
    </row>
    <row r="224">
      <c r="A224" s="29" t="s">
        <v>32</v>
      </c>
      <c r="B224" s="36"/>
      <c r="C224" s="37"/>
      <c r="D224" s="37"/>
      <c r="E224" s="39" t="s">
        <v>349</v>
      </c>
      <c r="F224" s="37"/>
      <c r="G224" s="37"/>
      <c r="H224" s="37"/>
      <c r="I224" s="37"/>
      <c r="J224" s="38"/>
    </row>
    <row r="225" ht="316.8">
      <c r="A225" s="29" t="s">
        <v>34</v>
      </c>
      <c r="B225" s="36"/>
      <c r="C225" s="37"/>
      <c r="D225" s="37"/>
      <c r="E225" s="31" t="s">
        <v>350</v>
      </c>
      <c r="F225" s="37"/>
      <c r="G225" s="37"/>
      <c r="H225" s="37"/>
      <c r="I225" s="37"/>
      <c r="J225" s="38"/>
    </row>
    <row r="226">
      <c r="A226" s="29" t="s">
        <v>25</v>
      </c>
      <c r="B226" s="29">
        <v>30</v>
      </c>
      <c r="C226" s="30" t="s">
        <v>351</v>
      </c>
      <c r="D226" s="29" t="s">
        <v>27</v>
      </c>
      <c r="E226" s="31" t="s">
        <v>352</v>
      </c>
      <c r="F226" s="32" t="s">
        <v>94</v>
      </c>
      <c r="G226" s="33">
        <v>8</v>
      </c>
      <c r="H226" s="34">
        <v>0</v>
      </c>
      <c r="I226" s="34">
        <f>ROUND(G226*H226,P4)</f>
        <v>0</v>
      </c>
      <c r="J226" s="29"/>
      <c r="O226" s="35">
        <f>I226*0.21</f>
        <v>0</v>
      </c>
      <c r="P226">
        <v>3</v>
      </c>
    </row>
    <row r="227" ht="86.4">
      <c r="A227" s="29" t="s">
        <v>30</v>
      </c>
      <c r="B227" s="36"/>
      <c r="C227" s="37"/>
      <c r="D227" s="37"/>
      <c r="E227" s="31" t="s">
        <v>353</v>
      </c>
      <c r="F227" s="37"/>
      <c r="G227" s="37"/>
      <c r="H227" s="37"/>
      <c r="I227" s="37"/>
      <c r="J227" s="38"/>
    </row>
    <row r="228">
      <c r="A228" s="29" t="s">
        <v>32</v>
      </c>
      <c r="B228" s="36"/>
      <c r="C228" s="37"/>
      <c r="D228" s="37"/>
      <c r="E228" s="39" t="s">
        <v>354</v>
      </c>
      <c r="F228" s="37"/>
      <c r="G228" s="37"/>
      <c r="H228" s="37"/>
      <c r="I228" s="37"/>
      <c r="J228" s="38"/>
    </row>
    <row r="229" ht="316.8">
      <c r="A229" s="29" t="s">
        <v>34</v>
      </c>
      <c r="B229" s="36"/>
      <c r="C229" s="37"/>
      <c r="D229" s="37"/>
      <c r="E229" s="31" t="s">
        <v>350</v>
      </c>
      <c r="F229" s="37"/>
      <c r="G229" s="37"/>
      <c r="H229" s="37"/>
      <c r="I229" s="37"/>
      <c r="J229" s="38"/>
    </row>
    <row r="230">
      <c r="A230" s="29" t="s">
        <v>25</v>
      </c>
      <c r="B230" s="29">
        <v>24</v>
      </c>
      <c r="C230" s="30" t="s">
        <v>355</v>
      </c>
      <c r="D230" s="29" t="s">
        <v>27</v>
      </c>
      <c r="E230" s="31" t="s">
        <v>356</v>
      </c>
      <c r="F230" s="32" t="s">
        <v>66</v>
      </c>
      <c r="G230" s="33">
        <v>2</v>
      </c>
      <c r="H230" s="34">
        <v>0</v>
      </c>
      <c r="I230" s="34">
        <f>ROUND(G230*H230,P4)</f>
        <v>0</v>
      </c>
      <c r="J230" s="29"/>
      <c r="O230" s="35">
        <f>I230*0.21</f>
        <v>0</v>
      </c>
      <c r="P230">
        <v>3</v>
      </c>
    </row>
    <row r="231" ht="144">
      <c r="A231" s="29" t="s">
        <v>30</v>
      </c>
      <c r="B231" s="36"/>
      <c r="C231" s="37"/>
      <c r="D231" s="37"/>
      <c r="E231" s="31" t="s">
        <v>357</v>
      </c>
      <c r="F231" s="37"/>
      <c r="G231" s="37"/>
      <c r="H231" s="37"/>
      <c r="I231" s="37"/>
      <c r="J231" s="38"/>
    </row>
    <row r="232">
      <c r="A232" s="29" t="s">
        <v>32</v>
      </c>
      <c r="B232" s="36"/>
      <c r="C232" s="37"/>
      <c r="D232" s="37"/>
      <c r="E232" s="39" t="s">
        <v>68</v>
      </c>
      <c r="F232" s="37"/>
      <c r="G232" s="37"/>
      <c r="H232" s="37"/>
      <c r="I232" s="37"/>
      <c r="J232" s="38"/>
    </row>
    <row r="233" ht="144">
      <c r="A233" s="29" t="s">
        <v>34</v>
      </c>
      <c r="B233" s="36"/>
      <c r="C233" s="37"/>
      <c r="D233" s="37"/>
      <c r="E233" s="31" t="s">
        <v>358</v>
      </c>
      <c r="F233" s="37"/>
      <c r="G233" s="37"/>
      <c r="H233" s="37"/>
      <c r="I233" s="37"/>
      <c r="J233" s="38"/>
    </row>
    <row r="234">
      <c r="A234" s="29" t="s">
        <v>25</v>
      </c>
      <c r="B234" s="29">
        <v>26</v>
      </c>
      <c r="C234" s="30" t="s">
        <v>359</v>
      </c>
      <c r="D234" s="29" t="s">
        <v>27</v>
      </c>
      <c r="E234" s="31" t="s">
        <v>360</v>
      </c>
      <c r="F234" s="32" t="s">
        <v>66</v>
      </c>
      <c r="G234" s="33">
        <v>0.14000000000000001</v>
      </c>
      <c r="H234" s="34">
        <v>0</v>
      </c>
      <c r="I234" s="34">
        <f>ROUND(G234*H234,P4)</f>
        <v>0</v>
      </c>
      <c r="J234" s="29"/>
      <c r="O234" s="35">
        <f>I234*0.21</f>
        <v>0</v>
      </c>
      <c r="P234">
        <v>3</v>
      </c>
    </row>
    <row r="235" ht="57.6">
      <c r="A235" s="29" t="s">
        <v>30</v>
      </c>
      <c r="B235" s="36"/>
      <c r="C235" s="37"/>
      <c r="D235" s="37"/>
      <c r="E235" s="31" t="s">
        <v>361</v>
      </c>
      <c r="F235" s="37"/>
      <c r="G235" s="37"/>
      <c r="H235" s="37"/>
      <c r="I235" s="37"/>
      <c r="J235" s="38"/>
    </row>
    <row r="236">
      <c r="A236" s="29" t="s">
        <v>32</v>
      </c>
      <c r="B236" s="36"/>
      <c r="C236" s="37"/>
      <c r="D236" s="37"/>
      <c r="E236" s="39" t="s">
        <v>362</v>
      </c>
      <c r="F236" s="37"/>
      <c r="G236" s="37"/>
      <c r="H236" s="37"/>
      <c r="I236" s="37"/>
      <c r="J236" s="38"/>
    </row>
    <row r="237" ht="201.6">
      <c r="A237" s="29" t="s">
        <v>34</v>
      </c>
      <c r="B237" s="36"/>
      <c r="C237" s="37"/>
      <c r="D237" s="37"/>
      <c r="E237" s="31" t="s">
        <v>363</v>
      </c>
      <c r="F237" s="37"/>
      <c r="G237" s="37"/>
      <c r="H237" s="37"/>
      <c r="I237" s="37"/>
      <c r="J237" s="38"/>
    </row>
    <row r="238">
      <c r="A238" s="29" t="s">
        <v>25</v>
      </c>
      <c r="B238" s="29">
        <v>54</v>
      </c>
      <c r="C238" s="30" t="s">
        <v>364</v>
      </c>
      <c r="D238" s="29" t="s">
        <v>27</v>
      </c>
      <c r="E238" s="31" t="s">
        <v>365</v>
      </c>
      <c r="F238" s="32" t="s">
        <v>66</v>
      </c>
      <c r="G238" s="33">
        <v>2</v>
      </c>
      <c r="H238" s="34">
        <v>0</v>
      </c>
      <c r="I238" s="34">
        <f>ROUND(G238*H238,P4)</f>
        <v>0</v>
      </c>
      <c r="J238" s="29"/>
      <c r="O238" s="35">
        <f>I238*0.21</f>
        <v>0</v>
      </c>
      <c r="P238">
        <v>3</v>
      </c>
    </row>
    <row r="239" ht="72">
      <c r="A239" s="29" t="s">
        <v>30</v>
      </c>
      <c r="B239" s="36"/>
      <c r="C239" s="37"/>
      <c r="D239" s="37"/>
      <c r="E239" s="31" t="s">
        <v>366</v>
      </c>
      <c r="F239" s="37"/>
      <c r="G239" s="37"/>
      <c r="H239" s="37"/>
      <c r="I239" s="37"/>
      <c r="J239" s="38"/>
    </row>
    <row r="240">
      <c r="A240" s="29" t="s">
        <v>32</v>
      </c>
      <c r="B240" s="36"/>
      <c r="C240" s="37"/>
      <c r="D240" s="37"/>
      <c r="E240" s="39" t="s">
        <v>68</v>
      </c>
      <c r="F240" s="37"/>
      <c r="G240" s="37"/>
      <c r="H240" s="37"/>
      <c r="I240" s="37"/>
      <c r="J240" s="38"/>
    </row>
    <row r="241" ht="57.6">
      <c r="A241" s="29" t="s">
        <v>34</v>
      </c>
      <c r="B241" s="36"/>
      <c r="C241" s="37"/>
      <c r="D241" s="37"/>
      <c r="E241" s="31" t="s">
        <v>367</v>
      </c>
      <c r="F241" s="37"/>
      <c r="G241" s="37"/>
      <c r="H241" s="37"/>
      <c r="I241" s="37"/>
      <c r="J241" s="38"/>
    </row>
    <row r="242">
      <c r="A242" s="29" t="s">
        <v>25</v>
      </c>
      <c r="B242" s="29">
        <v>48</v>
      </c>
      <c r="C242" s="30" t="s">
        <v>368</v>
      </c>
      <c r="D242" s="29" t="s">
        <v>27</v>
      </c>
      <c r="E242" s="31" t="s">
        <v>369</v>
      </c>
      <c r="F242" s="32" t="s">
        <v>66</v>
      </c>
      <c r="G242" s="33">
        <v>1</v>
      </c>
      <c r="H242" s="34">
        <v>0</v>
      </c>
      <c r="I242" s="34">
        <f>ROUND(G242*H242,P4)</f>
        <v>0</v>
      </c>
      <c r="J242" s="29"/>
      <c r="O242" s="35">
        <f>I242*0.21</f>
        <v>0</v>
      </c>
      <c r="P242">
        <v>3</v>
      </c>
    </row>
    <row r="243" ht="57.6">
      <c r="A243" s="29" t="s">
        <v>30</v>
      </c>
      <c r="B243" s="36"/>
      <c r="C243" s="37"/>
      <c r="D243" s="37"/>
      <c r="E243" s="31" t="s">
        <v>370</v>
      </c>
      <c r="F243" s="37"/>
      <c r="G243" s="37"/>
      <c r="H243" s="37"/>
      <c r="I243" s="37"/>
      <c r="J243" s="38"/>
    </row>
    <row r="244">
      <c r="A244" s="29" t="s">
        <v>32</v>
      </c>
      <c r="B244" s="36"/>
      <c r="C244" s="37"/>
      <c r="D244" s="37"/>
      <c r="E244" s="39" t="s">
        <v>33</v>
      </c>
      <c r="F244" s="37"/>
      <c r="G244" s="37"/>
      <c r="H244" s="37"/>
      <c r="I244" s="37"/>
      <c r="J244" s="38"/>
    </row>
    <row r="245" ht="72">
      <c r="A245" s="29" t="s">
        <v>34</v>
      </c>
      <c r="B245" s="36"/>
      <c r="C245" s="37"/>
      <c r="D245" s="37"/>
      <c r="E245" s="31" t="s">
        <v>371</v>
      </c>
      <c r="F245" s="37"/>
      <c r="G245" s="37"/>
      <c r="H245" s="37"/>
      <c r="I245" s="37"/>
      <c r="J245" s="38"/>
    </row>
    <row r="246">
      <c r="A246" s="29" t="s">
        <v>25</v>
      </c>
      <c r="B246" s="29">
        <v>47</v>
      </c>
      <c r="C246" s="30" t="s">
        <v>372</v>
      </c>
      <c r="D246" s="29" t="s">
        <v>27</v>
      </c>
      <c r="E246" s="31" t="s">
        <v>373</v>
      </c>
      <c r="F246" s="32" t="s">
        <v>66</v>
      </c>
      <c r="G246" s="33">
        <v>4</v>
      </c>
      <c r="H246" s="34">
        <v>0</v>
      </c>
      <c r="I246" s="34">
        <f>ROUND(G246*H246,P4)</f>
        <v>0</v>
      </c>
      <c r="J246" s="29"/>
      <c r="O246" s="35">
        <f>I246*0.21</f>
        <v>0</v>
      </c>
      <c r="P246">
        <v>3</v>
      </c>
    </row>
    <row r="247" ht="57.6">
      <c r="A247" s="29" t="s">
        <v>30</v>
      </c>
      <c r="B247" s="36"/>
      <c r="C247" s="37"/>
      <c r="D247" s="37"/>
      <c r="E247" s="31" t="s">
        <v>374</v>
      </c>
      <c r="F247" s="37"/>
      <c r="G247" s="37"/>
      <c r="H247" s="37"/>
      <c r="I247" s="37"/>
      <c r="J247" s="38"/>
    </row>
    <row r="248">
      <c r="A248" s="29" t="s">
        <v>32</v>
      </c>
      <c r="B248" s="36"/>
      <c r="C248" s="37"/>
      <c r="D248" s="37"/>
      <c r="E248" s="39" t="s">
        <v>375</v>
      </c>
      <c r="F248" s="37"/>
      <c r="G248" s="37"/>
      <c r="H248" s="37"/>
      <c r="I248" s="37"/>
      <c r="J248" s="38"/>
    </row>
    <row r="249" ht="72">
      <c r="A249" s="29" t="s">
        <v>34</v>
      </c>
      <c r="B249" s="36"/>
      <c r="C249" s="37"/>
      <c r="D249" s="37"/>
      <c r="E249" s="31" t="s">
        <v>371</v>
      </c>
      <c r="F249" s="37"/>
      <c r="G249" s="37"/>
      <c r="H249" s="37"/>
      <c r="I249" s="37"/>
      <c r="J249" s="38"/>
    </row>
    <row r="250">
      <c r="A250" s="23" t="s">
        <v>22</v>
      </c>
      <c r="B250" s="24"/>
      <c r="C250" s="25" t="s">
        <v>90</v>
      </c>
      <c r="D250" s="26"/>
      <c r="E250" s="23" t="s">
        <v>91</v>
      </c>
      <c r="F250" s="26"/>
      <c r="G250" s="26"/>
      <c r="H250" s="26"/>
      <c r="I250" s="27">
        <f>SUMIFS(I251:I314,A251:A314,"P")</f>
        <v>0</v>
      </c>
      <c r="J250" s="28"/>
    </row>
    <row r="251" ht="28.8">
      <c r="A251" s="29" t="s">
        <v>25</v>
      </c>
      <c r="B251" s="29">
        <v>65</v>
      </c>
      <c r="C251" s="30" t="s">
        <v>376</v>
      </c>
      <c r="D251" s="29" t="s">
        <v>27</v>
      </c>
      <c r="E251" s="31" t="s">
        <v>377</v>
      </c>
      <c r="F251" s="32" t="s">
        <v>66</v>
      </c>
      <c r="G251" s="33">
        <v>8</v>
      </c>
      <c r="H251" s="34">
        <v>0</v>
      </c>
      <c r="I251" s="34">
        <f>ROUND(G251*H251,P4)</f>
        <v>0</v>
      </c>
      <c r="J251" s="29"/>
      <c r="O251" s="35">
        <f>I251*0.21</f>
        <v>0</v>
      </c>
      <c r="P251">
        <v>3</v>
      </c>
    </row>
    <row r="252" ht="72">
      <c r="A252" s="29" t="s">
        <v>30</v>
      </c>
      <c r="B252" s="36"/>
      <c r="C252" s="37"/>
      <c r="D252" s="37"/>
      <c r="E252" s="31" t="s">
        <v>378</v>
      </c>
      <c r="F252" s="37"/>
      <c r="G252" s="37"/>
      <c r="H252" s="37"/>
      <c r="I252" s="37"/>
      <c r="J252" s="38"/>
    </row>
    <row r="253">
      <c r="A253" s="29" t="s">
        <v>32</v>
      </c>
      <c r="B253" s="36"/>
      <c r="C253" s="37"/>
      <c r="D253" s="37"/>
      <c r="E253" s="39" t="s">
        <v>354</v>
      </c>
      <c r="F253" s="37"/>
      <c r="G253" s="37"/>
      <c r="H253" s="37"/>
      <c r="I253" s="37"/>
      <c r="J253" s="38"/>
    </row>
    <row r="254" ht="86.4">
      <c r="A254" s="29" t="s">
        <v>34</v>
      </c>
      <c r="B254" s="36"/>
      <c r="C254" s="37"/>
      <c r="D254" s="37"/>
      <c r="E254" s="31" t="s">
        <v>379</v>
      </c>
      <c r="F254" s="37"/>
      <c r="G254" s="37"/>
      <c r="H254" s="37"/>
      <c r="I254" s="37"/>
      <c r="J254" s="38"/>
    </row>
    <row r="255">
      <c r="A255" s="29" t="s">
        <v>25</v>
      </c>
      <c r="B255" s="29">
        <v>62</v>
      </c>
      <c r="C255" s="30" t="s">
        <v>380</v>
      </c>
      <c r="D255" s="29" t="s">
        <v>41</v>
      </c>
      <c r="E255" s="31" t="s">
        <v>381</v>
      </c>
      <c r="F255" s="32" t="s">
        <v>66</v>
      </c>
      <c r="G255" s="33">
        <v>4</v>
      </c>
      <c r="H255" s="34">
        <v>0</v>
      </c>
      <c r="I255" s="34">
        <f>ROUND(G255*H255,P4)</f>
        <v>0</v>
      </c>
      <c r="J255" s="29"/>
      <c r="O255" s="35">
        <f>I255*0.21</f>
        <v>0</v>
      </c>
      <c r="P255">
        <v>3</v>
      </c>
    </row>
    <row r="256" ht="86.4">
      <c r="A256" s="29" t="s">
        <v>30</v>
      </c>
      <c r="B256" s="36"/>
      <c r="C256" s="37"/>
      <c r="D256" s="37"/>
      <c r="E256" s="31" t="s">
        <v>382</v>
      </c>
      <c r="F256" s="37"/>
      <c r="G256" s="37"/>
      <c r="H256" s="37"/>
      <c r="I256" s="37"/>
      <c r="J256" s="38"/>
    </row>
    <row r="257">
      <c r="A257" s="29" t="s">
        <v>32</v>
      </c>
      <c r="B257" s="36"/>
      <c r="C257" s="37"/>
      <c r="D257" s="37"/>
      <c r="E257" s="39" t="s">
        <v>375</v>
      </c>
      <c r="F257" s="37"/>
      <c r="G257" s="37"/>
      <c r="H257" s="37"/>
      <c r="I257" s="37"/>
      <c r="J257" s="38"/>
    </row>
    <row r="258" ht="72">
      <c r="A258" s="29" t="s">
        <v>34</v>
      </c>
      <c r="B258" s="36"/>
      <c r="C258" s="37"/>
      <c r="D258" s="37"/>
      <c r="E258" s="31" t="s">
        <v>383</v>
      </c>
      <c r="F258" s="37"/>
      <c r="G258" s="37"/>
      <c r="H258" s="37"/>
      <c r="I258" s="37"/>
      <c r="J258" s="38"/>
    </row>
    <row r="259">
      <c r="A259" s="29" t="s">
        <v>25</v>
      </c>
      <c r="B259" s="29">
        <v>64</v>
      </c>
      <c r="C259" s="30" t="s">
        <v>380</v>
      </c>
      <c r="D259" s="29" t="s">
        <v>45</v>
      </c>
      <c r="E259" s="31" t="s">
        <v>381</v>
      </c>
      <c r="F259" s="32" t="s">
        <v>66</v>
      </c>
      <c r="G259" s="33">
        <v>8</v>
      </c>
      <c r="H259" s="34">
        <v>0</v>
      </c>
      <c r="I259" s="34">
        <f>ROUND(G259*H259,P4)</f>
        <v>0</v>
      </c>
      <c r="J259" s="29"/>
      <c r="O259" s="35">
        <f>I259*0.21</f>
        <v>0</v>
      </c>
      <c r="P259">
        <v>3</v>
      </c>
    </row>
    <row r="260" ht="57.6">
      <c r="A260" s="29" t="s">
        <v>30</v>
      </c>
      <c r="B260" s="36"/>
      <c r="C260" s="37"/>
      <c r="D260" s="37"/>
      <c r="E260" s="31" t="s">
        <v>384</v>
      </c>
      <c r="F260" s="37"/>
      <c r="G260" s="37"/>
      <c r="H260" s="37"/>
      <c r="I260" s="37"/>
      <c r="J260" s="38"/>
    </row>
    <row r="261">
      <c r="A261" s="29" t="s">
        <v>32</v>
      </c>
      <c r="B261" s="36"/>
      <c r="C261" s="37"/>
      <c r="D261" s="37"/>
      <c r="E261" s="39" t="s">
        <v>354</v>
      </c>
      <c r="F261" s="37"/>
      <c r="G261" s="37"/>
      <c r="H261" s="37"/>
      <c r="I261" s="37"/>
      <c r="J261" s="38"/>
    </row>
    <row r="262" ht="72">
      <c r="A262" s="29" t="s">
        <v>34</v>
      </c>
      <c r="B262" s="36"/>
      <c r="C262" s="37"/>
      <c r="D262" s="37"/>
      <c r="E262" s="31" t="s">
        <v>383</v>
      </c>
      <c r="F262" s="37"/>
      <c r="G262" s="37"/>
      <c r="H262" s="37"/>
      <c r="I262" s="37"/>
      <c r="J262" s="38"/>
    </row>
    <row r="263" ht="28.8">
      <c r="A263" s="29" t="s">
        <v>25</v>
      </c>
      <c r="B263" s="29">
        <v>66</v>
      </c>
      <c r="C263" s="30" t="s">
        <v>385</v>
      </c>
      <c r="D263" s="29" t="s">
        <v>41</v>
      </c>
      <c r="E263" s="31" t="s">
        <v>386</v>
      </c>
      <c r="F263" s="32" t="s">
        <v>66</v>
      </c>
      <c r="G263" s="33">
        <v>4</v>
      </c>
      <c r="H263" s="34">
        <v>0</v>
      </c>
      <c r="I263" s="34">
        <f>ROUND(G263*H263,P4)</f>
        <v>0</v>
      </c>
      <c r="J263" s="29"/>
      <c r="O263" s="35">
        <f>I263*0.21</f>
        <v>0</v>
      </c>
      <c r="P263">
        <v>3</v>
      </c>
    </row>
    <row r="264" ht="129.6">
      <c r="A264" s="29" t="s">
        <v>30</v>
      </c>
      <c r="B264" s="36"/>
      <c r="C264" s="37"/>
      <c r="D264" s="37"/>
      <c r="E264" s="31" t="s">
        <v>387</v>
      </c>
      <c r="F264" s="37"/>
      <c r="G264" s="37"/>
      <c r="H264" s="37"/>
      <c r="I264" s="37"/>
      <c r="J264" s="38"/>
    </row>
    <row r="265">
      <c r="A265" s="29" t="s">
        <v>32</v>
      </c>
      <c r="B265" s="36"/>
      <c r="C265" s="37"/>
      <c r="D265" s="37"/>
      <c r="E265" s="39" t="s">
        <v>375</v>
      </c>
      <c r="F265" s="37"/>
      <c r="G265" s="37"/>
      <c r="H265" s="37"/>
      <c r="I265" s="37"/>
      <c r="J265" s="38"/>
    </row>
    <row r="266" ht="86.4">
      <c r="A266" s="29" t="s">
        <v>34</v>
      </c>
      <c r="B266" s="36"/>
      <c r="C266" s="37"/>
      <c r="D266" s="37"/>
      <c r="E266" s="31" t="s">
        <v>388</v>
      </c>
      <c r="F266" s="37"/>
      <c r="G266" s="37"/>
      <c r="H266" s="37"/>
      <c r="I266" s="37"/>
      <c r="J266" s="38"/>
    </row>
    <row r="267" ht="28.8">
      <c r="A267" s="29" t="s">
        <v>25</v>
      </c>
      <c r="B267" s="29">
        <v>67</v>
      </c>
      <c r="C267" s="30" t="s">
        <v>385</v>
      </c>
      <c r="D267" s="29" t="s">
        <v>45</v>
      </c>
      <c r="E267" s="31" t="s">
        <v>386</v>
      </c>
      <c r="F267" s="32" t="s">
        <v>66</v>
      </c>
      <c r="G267" s="33">
        <v>2</v>
      </c>
      <c r="H267" s="34">
        <v>0</v>
      </c>
      <c r="I267" s="34">
        <f>ROUND(G267*H267,P4)</f>
        <v>0</v>
      </c>
      <c r="J267" s="29"/>
      <c r="O267" s="35">
        <f>I267*0.21</f>
        <v>0</v>
      </c>
      <c r="P267">
        <v>3</v>
      </c>
    </row>
    <row r="268" ht="100.8">
      <c r="A268" s="29" t="s">
        <v>30</v>
      </c>
      <c r="B268" s="36"/>
      <c r="C268" s="37"/>
      <c r="D268" s="37"/>
      <c r="E268" s="31" t="s">
        <v>389</v>
      </c>
      <c r="F268" s="37"/>
      <c r="G268" s="37"/>
      <c r="H268" s="37"/>
      <c r="I268" s="37"/>
      <c r="J268" s="38"/>
    </row>
    <row r="269">
      <c r="A269" s="29" t="s">
        <v>32</v>
      </c>
      <c r="B269" s="36"/>
      <c r="C269" s="37"/>
      <c r="D269" s="37"/>
      <c r="E269" s="39" t="s">
        <v>68</v>
      </c>
      <c r="F269" s="37"/>
      <c r="G269" s="37"/>
      <c r="H269" s="37"/>
      <c r="I269" s="37"/>
      <c r="J269" s="38"/>
    </row>
    <row r="270" ht="86.4">
      <c r="A270" s="29" t="s">
        <v>34</v>
      </c>
      <c r="B270" s="36"/>
      <c r="C270" s="37"/>
      <c r="D270" s="37"/>
      <c r="E270" s="31" t="s">
        <v>388</v>
      </c>
      <c r="F270" s="37"/>
      <c r="G270" s="37"/>
      <c r="H270" s="37"/>
      <c r="I270" s="37"/>
      <c r="J270" s="38"/>
    </row>
    <row r="271">
      <c r="A271" s="29" t="s">
        <v>25</v>
      </c>
      <c r="B271" s="29">
        <v>63</v>
      </c>
      <c r="C271" s="30" t="s">
        <v>390</v>
      </c>
      <c r="D271" s="29" t="s">
        <v>27</v>
      </c>
      <c r="E271" s="31" t="s">
        <v>391</v>
      </c>
      <c r="F271" s="32" t="s">
        <v>66</v>
      </c>
      <c r="G271" s="33">
        <v>7</v>
      </c>
      <c r="H271" s="34">
        <v>0</v>
      </c>
      <c r="I271" s="34">
        <f>ROUND(G271*H271,P4)</f>
        <v>0</v>
      </c>
      <c r="J271" s="29"/>
      <c r="O271" s="35">
        <f>I271*0.21</f>
        <v>0</v>
      </c>
      <c r="P271">
        <v>3</v>
      </c>
    </row>
    <row r="272" ht="86.4">
      <c r="A272" s="29" t="s">
        <v>30</v>
      </c>
      <c r="B272" s="36"/>
      <c r="C272" s="37"/>
      <c r="D272" s="37"/>
      <c r="E272" s="31" t="s">
        <v>392</v>
      </c>
      <c r="F272" s="37"/>
      <c r="G272" s="37"/>
      <c r="H272" s="37"/>
      <c r="I272" s="37"/>
      <c r="J272" s="38"/>
    </row>
    <row r="273">
      <c r="A273" s="29" t="s">
        <v>32</v>
      </c>
      <c r="B273" s="36"/>
      <c r="C273" s="37"/>
      <c r="D273" s="37"/>
      <c r="E273" s="39" t="s">
        <v>393</v>
      </c>
      <c r="F273" s="37"/>
      <c r="G273" s="37"/>
      <c r="H273" s="37"/>
      <c r="I273" s="37"/>
      <c r="J273" s="38"/>
    </row>
    <row r="274" ht="72">
      <c r="A274" s="29" t="s">
        <v>34</v>
      </c>
      <c r="B274" s="36"/>
      <c r="C274" s="37"/>
      <c r="D274" s="37"/>
      <c r="E274" s="31" t="s">
        <v>383</v>
      </c>
      <c r="F274" s="37"/>
      <c r="G274" s="37"/>
      <c r="H274" s="37"/>
      <c r="I274" s="37"/>
      <c r="J274" s="38"/>
    </row>
    <row r="275" ht="28.8">
      <c r="A275" s="29" t="s">
        <v>25</v>
      </c>
      <c r="B275" s="29">
        <v>68</v>
      </c>
      <c r="C275" s="30" t="s">
        <v>394</v>
      </c>
      <c r="D275" s="29" t="s">
        <v>27</v>
      </c>
      <c r="E275" s="31" t="s">
        <v>395</v>
      </c>
      <c r="F275" s="32" t="s">
        <v>120</v>
      </c>
      <c r="G275" s="33">
        <v>3.6499999999999999</v>
      </c>
      <c r="H275" s="34">
        <v>0</v>
      </c>
      <c r="I275" s="34">
        <f>ROUND(G275*H275,P4)</f>
        <v>0</v>
      </c>
      <c r="J275" s="29"/>
      <c r="O275" s="35">
        <f>I275*0.21</f>
        <v>0</v>
      </c>
      <c r="P275">
        <v>3</v>
      </c>
    </row>
    <row r="276" ht="86.4">
      <c r="A276" s="29" t="s">
        <v>30</v>
      </c>
      <c r="B276" s="36"/>
      <c r="C276" s="37"/>
      <c r="D276" s="37"/>
      <c r="E276" s="31" t="s">
        <v>396</v>
      </c>
      <c r="F276" s="37"/>
      <c r="G276" s="37"/>
      <c r="H276" s="37"/>
      <c r="I276" s="37"/>
      <c r="J276" s="38"/>
    </row>
    <row r="277">
      <c r="A277" s="29" t="s">
        <v>32</v>
      </c>
      <c r="B277" s="36"/>
      <c r="C277" s="37"/>
      <c r="D277" s="37"/>
      <c r="E277" s="39" t="s">
        <v>397</v>
      </c>
      <c r="F277" s="37"/>
      <c r="G277" s="37"/>
      <c r="H277" s="37"/>
      <c r="I277" s="37"/>
      <c r="J277" s="38"/>
    </row>
    <row r="278" ht="100.8">
      <c r="A278" s="29" t="s">
        <v>34</v>
      </c>
      <c r="B278" s="36"/>
      <c r="C278" s="37"/>
      <c r="D278" s="37"/>
      <c r="E278" s="31" t="s">
        <v>398</v>
      </c>
      <c r="F278" s="37"/>
      <c r="G278" s="37"/>
      <c r="H278" s="37"/>
      <c r="I278" s="37"/>
      <c r="J278" s="38"/>
    </row>
    <row r="279">
      <c r="A279" s="29" t="s">
        <v>25</v>
      </c>
      <c r="B279" s="29">
        <v>53</v>
      </c>
      <c r="C279" s="30" t="s">
        <v>399</v>
      </c>
      <c r="D279" s="29" t="s">
        <v>27</v>
      </c>
      <c r="E279" s="31" t="s">
        <v>400</v>
      </c>
      <c r="F279" s="32" t="s">
        <v>94</v>
      </c>
      <c r="G279" s="33">
        <v>6</v>
      </c>
      <c r="H279" s="34">
        <v>0</v>
      </c>
      <c r="I279" s="34">
        <f>ROUND(G279*H279,P4)</f>
        <v>0</v>
      </c>
      <c r="J279" s="29"/>
      <c r="O279" s="35">
        <f>I279*0.21</f>
        <v>0</v>
      </c>
      <c r="P279">
        <v>3</v>
      </c>
    </row>
    <row r="280" ht="86.4">
      <c r="A280" s="29" t="s">
        <v>30</v>
      </c>
      <c r="B280" s="36"/>
      <c r="C280" s="37"/>
      <c r="D280" s="37"/>
      <c r="E280" s="31" t="s">
        <v>401</v>
      </c>
      <c r="F280" s="37"/>
      <c r="G280" s="37"/>
      <c r="H280" s="37"/>
      <c r="I280" s="37"/>
      <c r="J280" s="38"/>
    </row>
    <row r="281">
      <c r="A281" s="29" t="s">
        <v>32</v>
      </c>
      <c r="B281" s="36"/>
      <c r="C281" s="37"/>
      <c r="D281" s="37"/>
      <c r="E281" s="39" t="s">
        <v>402</v>
      </c>
      <c r="F281" s="37"/>
      <c r="G281" s="37"/>
      <c r="H281" s="37"/>
      <c r="I281" s="37"/>
      <c r="J281" s="38"/>
    </row>
    <row r="282" ht="86.4">
      <c r="A282" s="29" t="s">
        <v>34</v>
      </c>
      <c r="B282" s="36"/>
      <c r="C282" s="37"/>
      <c r="D282" s="37"/>
      <c r="E282" s="31" t="s">
        <v>403</v>
      </c>
      <c r="F282" s="37"/>
      <c r="G282" s="37"/>
      <c r="H282" s="37"/>
      <c r="I282" s="37"/>
      <c r="J282" s="38"/>
    </row>
    <row r="283">
      <c r="A283" s="29" t="s">
        <v>25</v>
      </c>
      <c r="B283" s="29">
        <v>32</v>
      </c>
      <c r="C283" s="30" t="s">
        <v>404</v>
      </c>
      <c r="D283" s="29" t="s">
        <v>41</v>
      </c>
      <c r="E283" s="31" t="s">
        <v>405</v>
      </c>
      <c r="F283" s="32" t="s">
        <v>94</v>
      </c>
      <c r="G283" s="33">
        <v>49.5</v>
      </c>
      <c r="H283" s="34">
        <v>0</v>
      </c>
      <c r="I283" s="34">
        <f>ROUND(G283*H283,P4)</f>
        <v>0</v>
      </c>
      <c r="J283" s="29"/>
      <c r="O283" s="35">
        <f>I283*0.21</f>
        <v>0</v>
      </c>
      <c r="P283">
        <v>3</v>
      </c>
    </row>
    <row r="284" ht="86.4">
      <c r="A284" s="29" t="s">
        <v>30</v>
      </c>
      <c r="B284" s="36"/>
      <c r="C284" s="37"/>
      <c r="D284" s="37"/>
      <c r="E284" s="31" t="s">
        <v>406</v>
      </c>
      <c r="F284" s="37"/>
      <c r="G284" s="37"/>
      <c r="H284" s="37"/>
      <c r="I284" s="37"/>
      <c r="J284" s="38"/>
    </row>
    <row r="285">
      <c r="A285" s="29" t="s">
        <v>32</v>
      </c>
      <c r="B285" s="36"/>
      <c r="C285" s="37"/>
      <c r="D285" s="37"/>
      <c r="E285" s="39" t="s">
        <v>407</v>
      </c>
      <c r="F285" s="37"/>
      <c r="G285" s="37"/>
      <c r="H285" s="37"/>
      <c r="I285" s="37"/>
      <c r="J285" s="38"/>
    </row>
    <row r="286" ht="86.4">
      <c r="A286" s="29" t="s">
        <v>34</v>
      </c>
      <c r="B286" s="36"/>
      <c r="C286" s="37"/>
      <c r="D286" s="37"/>
      <c r="E286" s="31" t="s">
        <v>403</v>
      </c>
      <c r="F286" s="37"/>
      <c r="G286" s="37"/>
      <c r="H286" s="37"/>
      <c r="I286" s="37"/>
      <c r="J286" s="38"/>
    </row>
    <row r="287">
      <c r="A287" s="29" t="s">
        <v>25</v>
      </c>
      <c r="B287" s="29">
        <v>33</v>
      </c>
      <c r="C287" s="30" t="s">
        <v>404</v>
      </c>
      <c r="D287" s="29" t="s">
        <v>45</v>
      </c>
      <c r="E287" s="31" t="s">
        <v>405</v>
      </c>
      <c r="F287" s="32" t="s">
        <v>94</v>
      </c>
      <c r="G287" s="33">
        <v>6</v>
      </c>
      <c r="H287" s="34">
        <v>0</v>
      </c>
      <c r="I287" s="34">
        <f>ROUND(G287*H287,P4)</f>
        <v>0</v>
      </c>
      <c r="J287" s="29"/>
      <c r="O287" s="35">
        <f>I287*0.21</f>
        <v>0</v>
      </c>
      <c r="P287">
        <v>3</v>
      </c>
    </row>
    <row r="288" ht="86.4">
      <c r="A288" s="29" t="s">
        <v>30</v>
      </c>
      <c r="B288" s="36"/>
      <c r="C288" s="37"/>
      <c r="D288" s="37"/>
      <c r="E288" s="31" t="s">
        <v>408</v>
      </c>
      <c r="F288" s="37"/>
      <c r="G288" s="37"/>
      <c r="H288" s="37"/>
      <c r="I288" s="37"/>
      <c r="J288" s="38"/>
    </row>
    <row r="289">
      <c r="A289" s="29" t="s">
        <v>32</v>
      </c>
      <c r="B289" s="36"/>
      <c r="C289" s="37"/>
      <c r="D289" s="37"/>
      <c r="E289" s="39" t="s">
        <v>409</v>
      </c>
      <c r="F289" s="37"/>
      <c r="G289" s="37"/>
      <c r="H289" s="37"/>
      <c r="I289" s="37"/>
      <c r="J289" s="38"/>
    </row>
    <row r="290" ht="86.4">
      <c r="A290" s="29" t="s">
        <v>34</v>
      </c>
      <c r="B290" s="36"/>
      <c r="C290" s="37"/>
      <c r="D290" s="37"/>
      <c r="E290" s="31" t="s">
        <v>403</v>
      </c>
      <c r="F290" s="37"/>
      <c r="G290" s="37"/>
      <c r="H290" s="37"/>
      <c r="I290" s="37"/>
      <c r="J290" s="38"/>
    </row>
    <row r="291">
      <c r="A291" s="29" t="s">
        <v>25</v>
      </c>
      <c r="B291" s="29">
        <v>34</v>
      </c>
      <c r="C291" s="30" t="s">
        <v>404</v>
      </c>
      <c r="D291" s="29" t="s">
        <v>285</v>
      </c>
      <c r="E291" s="31" t="s">
        <v>405</v>
      </c>
      <c r="F291" s="32" t="s">
        <v>94</v>
      </c>
      <c r="G291" s="33">
        <v>4</v>
      </c>
      <c r="H291" s="34">
        <v>0</v>
      </c>
      <c r="I291" s="34">
        <f>ROUND(G291*H291,P4)</f>
        <v>0</v>
      </c>
      <c r="J291" s="29"/>
      <c r="O291" s="35">
        <f>I291*0.21</f>
        <v>0</v>
      </c>
      <c r="P291">
        <v>3</v>
      </c>
    </row>
    <row r="292" ht="86.4">
      <c r="A292" s="29" t="s">
        <v>30</v>
      </c>
      <c r="B292" s="36"/>
      <c r="C292" s="37"/>
      <c r="D292" s="37"/>
      <c r="E292" s="31" t="s">
        <v>410</v>
      </c>
      <c r="F292" s="37"/>
      <c r="G292" s="37"/>
      <c r="H292" s="37"/>
      <c r="I292" s="37"/>
      <c r="J292" s="38"/>
    </row>
    <row r="293">
      <c r="A293" s="29" t="s">
        <v>32</v>
      </c>
      <c r="B293" s="36"/>
      <c r="C293" s="37"/>
      <c r="D293" s="37"/>
      <c r="E293" s="39" t="s">
        <v>375</v>
      </c>
      <c r="F293" s="37"/>
      <c r="G293" s="37"/>
      <c r="H293" s="37"/>
      <c r="I293" s="37"/>
      <c r="J293" s="38"/>
    </row>
    <row r="294" ht="86.4">
      <c r="A294" s="29" t="s">
        <v>34</v>
      </c>
      <c r="B294" s="36"/>
      <c r="C294" s="37"/>
      <c r="D294" s="37"/>
      <c r="E294" s="31" t="s">
        <v>403</v>
      </c>
      <c r="F294" s="37"/>
      <c r="G294" s="37"/>
      <c r="H294" s="37"/>
      <c r="I294" s="37"/>
      <c r="J294" s="38"/>
    </row>
    <row r="295">
      <c r="A295" s="29" t="s">
        <v>25</v>
      </c>
      <c r="B295" s="29">
        <v>7</v>
      </c>
      <c r="C295" s="30" t="s">
        <v>411</v>
      </c>
      <c r="D295" s="29" t="s">
        <v>27</v>
      </c>
      <c r="E295" s="31" t="s">
        <v>412</v>
      </c>
      <c r="F295" s="32" t="s">
        <v>94</v>
      </c>
      <c r="G295" s="33">
        <v>40.950000000000003</v>
      </c>
      <c r="H295" s="34">
        <v>0</v>
      </c>
      <c r="I295" s="34">
        <f>ROUND(G295*H295,P4)</f>
        <v>0</v>
      </c>
      <c r="J295" s="29"/>
      <c r="O295" s="35">
        <f>I295*0.21</f>
        <v>0</v>
      </c>
      <c r="P295">
        <v>3</v>
      </c>
    </row>
    <row r="296" ht="57.6">
      <c r="A296" s="29" t="s">
        <v>30</v>
      </c>
      <c r="B296" s="36"/>
      <c r="C296" s="37"/>
      <c r="D296" s="37"/>
      <c r="E296" s="31" t="s">
        <v>413</v>
      </c>
      <c r="F296" s="37"/>
      <c r="G296" s="37"/>
      <c r="H296" s="37"/>
      <c r="I296" s="37"/>
      <c r="J296" s="38"/>
    </row>
    <row r="297">
      <c r="A297" s="29" t="s">
        <v>32</v>
      </c>
      <c r="B297" s="36"/>
      <c r="C297" s="37"/>
      <c r="D297" s="37"/>
      <c r="E297" s="39" t="s">
        <v>414</v>
      </c>
      <c r="F297" s="37"/>
      <c r="G297" s="37"/>
      <c r="H297" s="37"/>
      <c r="I297" s="37"/>
      <c r="J297" s="38"/>
    </row>
    <row r="298" ht="72">
      <c r="A298" s="29" t="s">
        <v>34</v>
      </c>
      <c r="B298" s="36"/>
      <c r="C298" s="37"/>
      <c r="D298" s="37"/>
      <c r="E298" s="31" t="s">
        <v>415</v>
      </c>
      <c r="F298" s="37"/>
      <c r="G298" s="37"/>
      <c r="H298" s="37"/>
      <c r="I298" s="37"/>
      <c r="J298" s="38"/>
    </row>
    <row r="299">
      <c r="A299" s="29" t="s">
        <v>25</v>
      </c>
      <c r="B299" s="29">
        <v>46</v>
      </c>
      <c r="C299" s="30" t="s">
        <v>416</v>
      </c>
      <c r="D299" s="29" t="s">
        <v>27</v>
      </c>
      <c r="E299" s="31" t="s">
        <v>417</v>
      </c>
      <c r="F299" s="32" t="s">
        <v>94</v>
      </c>
      <c r="G299" s="33">
        <v>124.84</v>
      </c>
      <c r="H299" s="34">
        <v>0</v>
      </c>
      <c r="I299" s="34">
        <f>ROUND(G299*H299,P4)</f>
        <v>0</v>
      </c>
      <c r="J299" s="29"/>
      <c r="O299" s="35">
        <f>I299*0.21</f>
        <v>0</v>
      </c>
      <c r="P299">
        <v>3</v>
      </c>
    </row>
    <row r="300" ht="115.2">
      <c r="A300" s="29" t="s">
        <v>30</v>
      </c>
      <c r="B300" s="36"/>
      <c r="C300" s="37"/>
      <c r="D300" s="37"/>
      <c r="E300" s="31" t="s">
        <v>418</v>
      </c>
      <c r="F300" s="37"/>
      <c r="G300" s="37"/>
      <c r="H300" s="37"/>
      <c r="I300" s="37"/>
      <c r="J300" s="38"/>
    </row>
    <row r="301">
      <c r="A301" s="29" t="s">
        <v>32</v>
      </c>
      <c r="B301" s="36"/>
      <c r="C301" s="37"/>
      <c r="D301" s="37"/>
      <c r="E301" s="39" t="s">
        <v>176</v>
      </c>
      <c r="F301" s="37"/>
      <c r="G301" s="37"/>
      <c r="H301" s="37"/>
      <c r="I301" s="37"/>
      <c r="J301" s="38"/>
    </row>
    <row r="302" ht="86.4">
      <c r="A302" s="29" t="s">
        <v>34</v>
      </c>
      <c r="B302" s="36"/>
      <c r="C302" s="37"/>
      <c r="D302" s="37"/>
      <c r="E302" s="31" t="s">
        <v>419</v>
      </c>
      <c r="F302" s="37"/>
      <c r="G302" s="37"/>
      <c r="H302" s="37"/>
      <c r="I302" s="37"/>
      <c r="J302" s="38"/>
    </row>
    <row r="303" ht="28.8">
      <c r="A303" s="29" t="s">
        <v>25</v>
      </c>
      <c r="B303" s="29">
        <v>61</v>
      </c>
      <c r="C303" s="30" t="s">
        <v>420</v>
      </c>
      <c r="D303" s="29" t="s">
        <v>27</v>
      </c>
      <c r="E303" s="31" t="s">
        <v>421</v>
      </c>
      <c r="F303" s="32" t="s">
        <v>94</v>
      </c>
      <c r="G303" s="33">
        <v>28.850000000000001</v>
      </c>
      <c r="H303" s="34">
        <v>0</v>
      </c>
      <c r="I303" s="34">
        <f>ROUND(G303*H303,P4)</f>
        <v>0</v>
      </c>
      <c r="J303" s="29"/>
      <c r="O303" s="35">
        <f>I303*0.21</f>
        <v>0</v>
      </c>
      <c r="P303">
        <v>3</v>
      </c>
    </row>
    <row r="304" ht="86.4">
      <c r="A304" s="29" t="s">
        <v>30</v>
      </c>
      <c r="B304" s="36"/>
      <c r="C304" s="37"/>
      <c r="D304" s="37"/>
      <c r="E304" s="31" t="s">
        <v>422</v>
      </c>
      <c r="F304" s="37"/>
      <c r="G304" s="37"/>
      <c r="H304" s="37"/>
      <c r="I304" s="37"/>
      <c r="J304" s="38"/>
    </row>
    <row r="305">
      <c r="A305" s="29" t="s">
        <v>32</v>
      </c>
      <c r="B305" s="36"/>
      <c r="C305" s="37"/>
      <c r="D305" s="37"/>
      <c r="E305" s="39" t="s">
        <v>423</v>
      </c>
      <c r="F305" s="37"/>
      <c r="G305" s="37"/>
      <c r="H305" s="37"/>
      <c r="I305" s="37"/>
      <c r="J305" s="38"/>
    </row>
    <row r="306" ht="158.4">
      <c r="A306" s="29" t="s">
        <v>34</v>
      </c>
      <c r="B306" s="36"/>
      <c r="C306" s="37"/>
      <c r="D306" s="37"/>
      <c r="E306" s="31" t="s">
        <v>424</v>
      </c>
      <c r="F306" s="37"/>
      <c r="G306" s="37"/>
      <c r="H306" s="37"/>
      <c r="I306" s="37"/>
      <c r="J306" s="38"/>
    </row>
    <row r="307">
      <c r="A307" s="29" t="s">
        <v>25</v>
      </c>
      <c r="B307" s="29">
        <v>52</v>
      </c>
      <c r="C307" s="30" t="s">
        <v>425</v>
      </c>
      <c r="D307" s="29" t="s">
        <v>27</v>
      </c>
      <c r="E307" s="31" t="s">
        <v>426</v>
      </c>
      <c r="F307" s="32" t="s">
        <v>120</v>
      </c>
      <c r="G307" s="33">
        <v>695</v>
      </c>
      <c r="H307" s="34">
        <v>0</v>
      </c>
      <c r="I307" s="34">
        <f>ROUND(G307*H307,P4)</f>
        <v>0</v>
      </c>
      <c r="J307" s="29"/>
      <c r="O307" s="35">
        <f>I307*0.21</f>
        <v>0</v>
      </c>
      <c r="P307">
        <v>3</v>
      </c>
    </row>
    <row r="308" ht="72">
      <c r="A308" s="29" t="s">
        <v>30</v>
      </c>
      <c r="B308" s="36"/>
      <c r="C308" s="37"/>
      <c r="D308" s="37"/>
      <c r="E308" s="31" t="s">
        <v>427</v>
      </c>
      <c r="F308" s="37"/>
      <c r="G308" s="37"/>
      <c r="H308" s="37"/>
      <c r="I308" s="37"/>
      <c r="J308" s="38"/>
    </row>
    <row r="309">
      <c r="A309" s="29" t="s">
        <v>32</v>
      </c>
      <c r="B309" s="36"/>
      <c r="C309" s="37"/>
      <c r="D309" s="37"/>
      <c r="E309" s="39" t="s">
        <v>325</v>
      </c>
      <c r="F309" s="37"/>
      <c r="G309" s="37"/>
      <c r="H309" s="37"/>
      <c r="I309" s="37"/>
      <c r="J309" s="38"/>
    </row>
    <row r="310" ht="72">
      <c r="A310" s="29" t="s">
        <v>34</v>
      </c>
      <c r="B310" s="36"/>
      <c r="C310" s="37"/>
      <c r="D310" s="37"/>
      <c r="E310" s="31" t="s">
        <v>428</v>
      </c>
      <c r="F310" s="37"/>
      <c r="G310" s="37"/>
      <c r="H310" s="37"/>
      <c r="I310" s="37"/>
      <c r="J310" s="38"/>
    </row>
    <row r="311">
      <c r="A311" s="29" t="s">
        <v>25</v>
      </c>
      <c r="B311" s="29">
        <v>16</v>
      </c>
      <c r="C311" s="30" t="s">
        <v>429</v>
      </c>
      <c r="D311" s="29" t="s">
        <v>27</v>
      </c>
      <c r="E311" s="31" t="s">
        <v>430</v>
      </c>
      <c r="F311" s="32" t="s">
        <v>105</v>
      </c>
      <c r="G311" s="33">
        <v>0.81299999999999994</v>
      </c>
      <c r="H311" s="34">
        <v>0</v>
      </c>
      <c r="I311" s="34">
        <f>ROUND(G311*H311,P4)</f>
        <v>0</v>
      </c>
      <c r="J311" s="29"/>
      <c r="O311" s="35">
        <f>I311*0.21</f>
        <v>0</v>
      </c>
      <c r="P311">
        <v>3</v>
      </c>
    </row>
    <row r="312" ht="115.2">
      <c r="A312" s="29" t="s">
        <v>30</v>
      </c>
      <c r="B312" s="36"/>
      <c r="C312" s="37"/>
      <c r="D312" s="37"/>
      <c r="E312" s="31" t="s">
        <v>431</v>
      </c>
      <c r="F312" s="37"/>
      <c r="G312" s="37"/>
      <c r="H312" s="37"/>
      <c r="I312" s="37"/>
      <c r="J312" s="38"/>
    </row>
    <row r="313">
      <c r="A313" s="29" t="s">
        <v>32</v>
      </c>
      <c r="B313" s="36"/>
      <c r="C313" s="37"/>
      <c r="D313" s="37"/>
      <c r="E313" s="39" t="s">
        <v>432</v>
      </c>
      <c r="F313" s="37"/>
      <c r="G313" s="37"/>
      <c r="H313" s="37"/>
      <c r="I313" s="37"/>
      <c r="J313" s="38"/>
    </row>
    <row r="314" ht="144">
      <c r="A314" s="29" t="s">
        <v>34</v>
      </c>
      <c r="B314" s="40"/>
      <c r="C314" s="41"/>
      <c r="D314" s="41"/>
      <c r="E314" s="31" t="s">
        <v>433</v>
      </c>
      <c r="F314" s="41"/>
      <c r="G314" s="41"/>
      <c r="H314" s="41"/>
      <c r="I314" s="41"/>
      <c r="J314"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434</v>
      </c>
      <c r="I3" s="16">
        <f>SUMIFS(I8:I284,A8:A284,"SD")</f>
        <v>0</v>
      </c>
      <c r="J3" s="9"/>
      <c r="O3">
        <v>0</v>
      </c>
      <c r="P3">
        <v>2</v>
      </c>
    </row>
    <row r="4">
      <c r="A4" s="10" t="s">
        <v>8</v>
      </c>
      <c r="B4" s="11" t="s">
        <v>9</v>
      </c>
      <c r="C4" s="12" t="s">
        <v>434</v>
      </c>
      <c r="D4" s="13"/>
      <c r="E4" s="14" t="s">
        <v>435</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SUMIFS(I9:I28,A9:A28,"P")</f>
        <v>0</v>
      </c>
      <c r="J8" s="28"/>
    </row>
    <row r="9" ht="28.8">
      <c r="A9" s="29" t="s">
        <v>25</v>
      </c>
      <c r="B9" s="29">
        <v>9</v>
      </c>
      <c r="C9" s="30" t="s">
        <v>131</v>
      </c>
      <c r="D9" s="29" t="s">
        <v>27</v>
      </c>
      <c r="E9" s="31" t="s">
        <v>132</v>
      </c>
      <c r="F9" s="32" t="s">
        <v>78</v>
      </c>
      <c r="G9" s="33">
        <v>560.33699999999999</v>
      </c>
      <c r="H9" s="34">
        <v>0</v>
      </c>
      <c r="I9" s="34">
        <f>ROUND(G9*H9,P4)</f>
        <v>0</v>
      </c>
      <c r="J9" s="29"/>
      <c r="O9" s="35">
        <f>I9*0.21</f>
        <v>0</v>
      </c>
      <c r="P9">
        <v>3</v>
      </c>
    </row>
    <row r="10" ht="57.6">
      <c r="A10" s="29" t="s">
        <v>30</v>
      </c>
      <c r="B10" s="36"/>
      <c r="C10" s="37"/>
      <c r="D10" s="37"/>
      <c r="E10" s="31" t="s">
        <v>436</v>
      </c>
      <c r="F10" s="37"/>
      <c r="G10" s="37"/>
      <c r="H10" s="37"/>
      <c r="I10" s="37"/>
      <c r="J10" s="38"/>
    </row>
    <row r="11">
      <c r="A11" s="29" t="s">
        <v>32</v>
      </c>
      <c r="B11" s="36"/>
      <c r="C11" s="37"/>
      <c r="D11" s="37"/>
      <c r="E11" s="39" t="s">
        <v>437</v>
      </c>
      <c r="F11" s="37"/>
      <c r="G11" s="37"/>
      <c r="H11" s="37"/>
      <c r="I11" s="37"/>
      <c r="J11" s="38"/>
    </row>
    <row r="12" ht="158.4">
      <c r="A12" s="29" t="s">
        <v>34</v>
      </c>
      <c r="B12" s="36"/>
      <c r="C12" s="37"/>
      <c r="D12" s="37"/>
      <c r="E12" s="31" t="s">
        <v>81</v>
      </c>
      <c r="F12" s="37"/>
      <c r="G12" s="37"/>
      <c r="H12" s="37"/>
      <c r="I12" s="37"/>
      <c r="J12" s="38"/>
    </row>
    <row r="13" ht="28.8">
      <c r="A13" s="29" t="s">
        <v>25</v>
      </c>
      <c r="B13" s="29">
        <v>62</v>
      </c>
      <c r="C13" s="30" t="s">
        <v>82</v>
      </c>
      <c r="D13" s="29" t="s">
        <v>27</v>
      </c>
      <c r="E13" s="31" t="s">
        <v>83</v>
      </c>
      <c r="F13" s="32" t="s">
        <v>78</v>
      </c>
      <c r="G13" s="33">
        <v>1.6100000000000001</v>
      </c>
      <c r="H13" s="34">
        <v>0</v>
      </c>
      <c r="I13" s="34">
        <f>ROUND(G13*H13,P4)</f>
        <v>0</v>
      </c>
      <c r="J13" s="29"/>
      <c r="O13" s="35">
        <f>I13*0.21</f>
        <v>0</v>
      </c>
      <c r="P13">
        <v>3</v>
      </c>
    </row>
    <row r="14" ht="43.2">
      <c r="A14" s="29" t="s">
        <v>30</v>
      </c>
      <c r="B14" s="36"/>
      <c r="C14" s="37"/>
      <c r="D14" s="37"/>
      <c r="E14" s="31" t="s">
        <v>438</v>
      </c>
      <c r="F14" s="37"/>
      <c r="G14" s="37"/>
      <c r="H14" s="37"/>
      <c r="I14" s="37"/>
      <c r="J14" s="38"/>
    </row>
    <row r="15">
      <c r="A15" s="29" t="s">
        <v>32</v>
      </c>
      <c r="B15" s="36"/>
      <c r="C15" s="37"/>
      <c r="D15" s="37"/>
      <c r="E15" s="39" t="s">
        <v>439</v>
      </c>
      <c r="F15" s="37"/>
      <c r="G15" s="37"/>
      <c r="H15" s="37"/>
      <c r="I15" s="37"/>
      <c r="J15" s="38"/>
    </row>
    <row r="16" ht="158.4">
      <c r="A16" s="29" t="s">
        <v>34</v>
      </c>
      <c r="B16" s="36"/>
      <c r="C16" s="37"/>
      <c r="D16" s="37"/>
      <c r="E16" s="31" t="s">
        <v>81</v>
      </c>
      <c r="F16" s="37"/>
      <c r="G16" s="37"/>
      <c r="H16" s="37"/>
      <c r="I16" s="37"/>
      <c r="J16" s="38"/>
    </row>
    <row r="17">
      <c r="A17" s="29" t="s">
        <v>25</v>
      </c>
      <c r="B17" s="29">
        <v>1</v>
      </c>
      <c r="C17" s="30" t="s">
        <v>440</v>
      </c>
      <c r="D17" s="29" t="s">
        <v>27</v>
      </c>
      <c r="E17" s="31" t="s">
        <v>441</v>
      </c>
      <c r="F17" s="32" t="s">
        <v>29</v>
      </c>
      <c r="G17" s="33">
        <v>1</v>
      </c>
      <c r="H17" s="34">
        <v>0</v>
      </c>
      <c r="I17" s="34">
        <f>ROUND(G17*H17,P4)</f>
        <v>0</v>
      </c>
      <c r="J17" s="29"/>
      <c r="O17" s="35">
        <f>I17*0.21</f>
        <v>0</v>
      </c>
      <c r="P17">
        <v>3</v>
      </c>
    </row>
    <row r="18" ht="43.2">
      <c r="A18" s="29" t="s">
        <v>30</v>
      </c>
      <c r="B18" s="36"/>
      <c r="C18" s="37"/>
      <c r="D18" s="37"/>
      <c r="E18" s="31" t="s">
        <v>442</v>
      </c>
      <c r="F18" s="37"/>
      <c r="G18" s="37"/>
      <c r="H18" s="37"/>
      <c r="I18" s="37"/>
      <c r="J18" s="38"/>
    </row>
    <row r="19">
      <c r="A19" s="29" t="s">
        <v>32</v>
      </c>
      <c r="B19" s="36"/>
      <c r="C19" s="37"/>
      <c r="D19" s="37"/>
      <c r="E19" s="39" t="s">
        <v>33</v>
      </c>
      <c r="F19" s="37"/>
      <c r="G19" s="37"/>
      <c r="H19" s="37"/>
      <c r="I19" s="37"/>
      <c r="J19" s="38"/>
    </row>
    <row r="20" ht="57.6">
      <c r="A20" s="29" t="s">
        <v>34</v>
      </c>
      <c r="B20" s="36"/>
      <c r="C20" s="37"/>
      <c r="D20" s="37"/>
      <c r="E20" s="31" t="s">
        <v>44</v>
      </c>
      <c r="F20" s="37"/>
      <c r="G20" s="37"/>
      <c r="H20" s="37"/>
      <c r="I20" s="37"/>
      <c r="J20" s="38"/>
    </row>
    <row r="21">
      <c r="A21" s="29" t="s">
        <v>25</v>
      </c>
      <c r="B21" s="29">
        <v>66</v>
      </c>
      <c r="C21" s="30" t="s">
        <v>443</v>
      </c>
      <c r="D21" s="29" t="s">
        <v>27</v>
      </c>
      <c r="E21" s="31" t="s">
        <v>444</v>
      </c>
      <c r="F21" s="32" t="s">
        <v>66</v>
      </c>
      <c r="G21" s="33">
        <v>1</v>
      </c>
      <c r="H21" s="34">
        <v>0</v>
      </c>
      <c r="I21" s="34">
        <f>ROUND(G21*H21,P4)</f>
        <v>0</v>
      </c>
      <c r="J21" s="29"/>
      <c r="O21" s="35">
        <f>I21*0.21</f>
        <v>0</v>
      </c>
      <c r="P21">
        <v>3</v>
      </c>
    </row>
    <row r="22" ht="57.6">
      <c r="A22" s="29" t="s">
        <v>30</v>
      </c>
      <c r="B22" s="36"/>
      <c r="C22" s="37"/>
      <c r="D22" s="37"/>
      <c r="E22" s="31" t="s">
        <v>445</v>
      </c>
      <c r="F22" s="37"/>
      <c r="G22" s="37"/>
      <c r="H22" s="37"/>
      <c r="I22" s="37"/>
      <c r="J22" s="38"/>
    </row>
    <row r="23">
      <c r="A23" s="29" t="s">
        <v>32</v>
      </c>
      <c r="B23" s="36"/>
      <c r="C23" s="37"/>
      <c r="D23" s="37"/>
      <c r="E23" s="39" t="s">
        <v>33</v>
      </c>
      <c r="F23" s="37"/>
      <c r="G23" s="37"/>
      <c r="H23" s="37"/>
      <c r="I23" s="37"/>
      <c r="J23" s="38"/>
    </row>
    <row r="24" ht="57.6">
      <c r="A24" s="29" t="s">
        <v>34</v>
      </c>
      <c r="B24" s="36"/>
      <c r="C24" s="37"/>
      <c r="D24" s="37"/>
      <c r="E24" s="31" t="s">
        <v>44</v>
      </c>
      <c r="F24" s="37"/>
      <c r="G24" s="37"/>
      <c r="H24" s="37"/>
      <c r="I24" s="37"/>
      <c r="J24" s="38"/>
    </row>
    <row r="25">
      <c r="A25" s="29" t="s">
        <v>25</v>
      </c>
      <c r="B25" s="29">
        <v>67</v>
      </c>
      <c r="C25" s="30" t="s">
        <v>446</v>
      </c>
      <c r="D25" s="29" t="s">
        <v>27</v>
      </c>
      <c r="E25" s="31" t="s">
        <v>447</v>
      </c>
      <c r="F25" s="32" t="s">
        <v>66</v>
      </c>
      <c r="G25" s="33">
        <v>1</v>
      </c>
      <c r="H25" s="34">
        <v>0</v>
      </c>
      <c r="I25" s="34">
        <f>ROUND(G25*H25,P4)</f>
        <v>0</v>
      </c>
      <c r="J25" s="29"/>
      <c r="O25" s="35">
        <f>I25*0.21</f>
        <v>0</v>
      </c>
      <c r="P25">
        <v>3</v>
      </c>
    </row>
    <row r="26" ht="57.6">
      <c r="A26" s="29" t="s">
        <v>30</v>
      </c>
      <c r="B26" s="36"/>
      <c r="C26" s="37"/>
      <c r="D26" s="37"/>
      <c r="E26" s="31" t="s">
        <v>448</v>
      </c>
      <c r="F26" s="37"/>
      <c r="G26" s="37"/>
      <c r="H26" s="37"/>
      <c r="I26" s="37"/>
      <c r="J26" s="38"/>
    </row>
    <row r="27">
      <c r="A27" s="29" t="s">
        <v>32</v>
      </c>
      <c r="B27" s="36"/>
      <c r="C27" s="37"/>
      <c r="D27" s="37"/>
      <c r="E27" s="39" t="s">
        <v>33</v>
      </c>
      <c r="F27" s="37"/>
      <c r="G27" s="37"/>
      <c r="H27" s="37"/>
      <c r="I27" s="37"/>
      <c r="J27" s="38"/>
    </row>
    <row r="28" ht="57.6">
      <c r="A28" s="29" t="s">
        <v>34</v>
      </c>
      <c r="B28" s="36"/>
      <c r="C28" s="37"/>
      <c r="D28" s="37"/>
      <c r="E28" s="31" t="s">
        <v>44</v>
      </c>
      <c r="F28" s="37"/>
      <c r="G28" s="37"/>
      <c r="H28" s="37"/>
      <c r="I28" s="37"/>
      <c r="J28" s="38"/>
    </row>
    <row r="29">
      <c r="A29" s="23" t="s">
        <v>22</v>
      </c>
      <c r="B29" s="24"/>
      <c r="C29" s="25" t="s">
        <v>41</v>
      </c>
      <c r="D29" s="26"/>
      <c r="E29" s="23" t="s">
        <v>141</v>
      </c>
      <c r="F29" s="26"/>
      <c r="G29" s="26"/>
      <c r="H29" s="26"/>
      <c r="I29" s="27">
        <f>SUMIFS(I30:I65,A30:A65,"P")</f>
        <v>0</v>
      </c>
      <c r="J29" s="28"/>
    </row>
    <row r="30">
      <c r="A30" s="29" t="s">
        <v>25</v>
      </c>
      <c r="B30" s="29">
        <v>6</v>
      </c>
      <c r="C30" s="30" t="s">
        <v>449</v>
      </c>
      <c r="D30" s="29" t="s">
        <v>27</v>
      </c>
      <c r="E30" s="31" t="s">
        <v>450</v>
      </c>
      <c r="F30" s="32" t="s">
        <v>94</v>
      </c>
      <c r="G30" s="33">
        <v>16</v>
      </c>
      <c r="H30" s="34">
        <v>0</v>
      </c>
      <c r="I30" s="34">
        <f>ROUND(G30*H30,P4)</f>
        <v>0</v>
      </c>
      <c r="J30" s="29"/>
      <c r="O30" s="35">
        <f>I30*0.21</f>
        <v>0</v>
      </c>
      <c r="P30">
        <v>3</v>
      </c>
    </row>
    <row r="31" ht="86.4">
      <c r="A31" s="29" t="s">
        <v>30</v>
      </c>
      <c r="B31" s="36"/>
      <c r="C31" s="37"/>
      <c r="D31" s="37"/>
      <c r="E31" s="31" t="s">
        <v>451</v>
      </c>
      <c r="F31" s="37"/>
      <c r="G31" s="37"/>
      <c r="H31" s="37"/>
      <c r="I31" s="37"/>
      <c r="J31" s="38"/>
    </row>
    <row r="32">
      <c r="A32" s="29" t="s">
        <v>32</v>
      </c>
      <c r="B32" s="36"/>
      <c r="C32" s="37"/>
      <c r="D32" s="37"/>
      <c r="E32" s="39" t="s">
        <v>452</v>
      </c>
      <c r="F32" s="37"/>
      <c r="G32" s="37"/>
      <c r="H32" s="37"/>
      <c r="I32" s="37"/>
      <c r="J32" s="38"/>
    </row>
    <row r="33" ht="115.2">
      <c r="A33" s="29" t="s">
        <v>34</v>
      </c>
      <c r="B33" s="36"/>
      <c r="C33" s="37"/>
      <c r="D33" s="37"/>
      <c r="E33" s="31" t="s">
        <v>453</v>
      </c>
      <c r="F33" s="37"/>
      <c r="G33" s="37"/>
      <c r="H33" s="37"/>
      <c r="I33" s="37"/>
      <c r="J33" s="38"/>
    </row>
    <row r="34">
      <c r="A34" s="29" t="s">
        <v>25</v>
      </c>
      <c r="B34" s="29">
        <v>5</v>
      </c>
      <c r="C34" s="30" t="s">
        <v>454</v>
      </c>
      <c r="D34" s="29" t="s">
        <v>27</v>
      </c>
      <c r="E34" s="31" t="s">
        <v>455</v>
      </c>
      <c r="F34" s="32" t="s">
        <v>94</v>
      </c>
      <c r="G34" s="33">
        <v>44</v>
      </c>
      <c r="H34" s="34">
        <v>0</v>
      </c>
      <c r="I34" s="34">
        <f>ROUND(G34*H34,P4)</f>
        <v>0</v>
      </c>
      <c r="J34" s="29"/>
      <c r="O34" s="35">
        <f>I34*0.21</f>
        <v>0</v>
      </c>
      <c r="P34">
        <v>3</v>
      </c>
    </row>
    <row r="35" ht="86.4">
      <c r="A35" s="29" t="s">
        <v>30</v>
      </c>
      <c r="B35" s="36"/>
      <c r="C35" s="37"/>
      <c r="D35" s="37"/>
      <c r="E35" s="31" t="s">
        <v>456</v>
      </c>
      <c r="F35" s="37"/>
      <c r="G35" s="37"/>
      <c r="H35" s="37"/>
      <c r="I35" s="37"/>
      <c r="J35" s="38"/>
    </row>
    <row r="36">
      <c r="A36" s="29" t="s">
        <v>32</v>
      </c>
      <c r="B36" s="36"/>
      <c r="C36" s="37"/>
      <c r="D36" s="37"/>
      <c r="E36" s="39" t="s">
        <v>457</v>
      </c>
      <c r="F36" s="37"/>
      <c r="G36" s="37"/>
      <c r="H36" s="37"/>
      <c r="I36" s="37"/>
      <c r="J36" s="38"/>
    </row>
    <row r="37" ht="115.2">
      <c r="A37" s="29" t="s">
        <v>34</v>
      </c>
      <c r="B37" s="36"/>
      <c r="C37" s="37"/>
      <c r="D37" s="37"/>
      <c r="E37" s="31" t="s">
        <v>453</v>
      </c>
      <c r="F37" s="37"/>
      <c r="G37" s="37"/>
      <c r="H37" s="37"/>
      <c r="I37" s="37"/>
      <c r="J37" s="38"/>
    </row>
    <row r="38">
      <c r="A38" s="29" t="s">
        <v>25</v>
      </c>
      <c r="B38" s="29">
        <v>57</v>
      </c>
      <c r="C38" s="30" t="s">
        <v>458</v>
      </c>
      <c r="D38" s="29" t="s">
        <v>27</v>
      </c>
      <c r="E38" s="31" t="s">
        <v>459</v>
      </c>
      <c r="F38" s="32" t="s">
        <v>105</v>
      </c>
      <c r="G38" s="33">
        <v>32.5</v>
      </c>
      <c r="H38" s="34">
        <v>0</v>
      </c>
      <c r="I38" s="34">
        <f>ROUND(G38*H38,P4)</f>
        <v>0</v>
      </c>
      <c r="J38" s="29"/>
      <c r="O38" s="35">
        <f>I38*0.21</f>
        <v>0</v>
      </c>
      <c r="P38">
        <v>3</v>
      </c>
    </row>
    <row r="39" ht="100.8">
      <c r="A39" s="29" t="s">
        <v>30</v>
      </c>
      <c r="B39" s="36"/>
      <c r="C39" s="37"/>
      <c r="D39" s="37"/>
      <c r="E39" s="31" t="s">
        <v>460</v>
      </c>
      <c r="F39" s="37"/>
      <c r="G39" s="37"/>
      <c r="H39" s="37"/>
      <c r="I39" s="37"/>
      <c r="J39" s="38"/>
    </row>
    <row r="40">
      <c r="A40" s="29" t="s">
        <v>32</v>
      </c>
      <c r="B40" s="36"/>
      <c r="C40" s="37"/>
      <c r="D40" s="37"/>
      <c r="E40" s="39" t="s">
        <v>461</v>
      </c>
      <c r="F40" s="37"/>
      <c r="G40" s="37"/>
      <c r="H40" s="37"/>
      <c r="I40" s="37"/>
      <c r="J40" s="38"/>
    </row>
    <row r="41" ht="409.5">
      <c r="A41" s="29" t="s">
        <v>34</v>
      </c>
      <c r="B41" s="36"/>
      <c r="C41" s="37"/>
      <c r="D41" s="37"/>
      <c r="E41" s="31" t="s">
        <v>462</v>
      </c>
      <c r="F41" s="37"/>
      <c r="G41" s="37"/>
      <c r="H41" s="37"/>
      <c r="I41" s="37"/>
      <c r="J41" s="38"/>
    </row>
    <row r="42">
      <c r="A42" s="29" t="s">
        <v>25</v>
      </c>
      <c r="B42" s="29">
        <v>7</v>
      </c>
      <c r="C42" s="30" t="s">
        <v>463</v>
      </c>
      <c r="D42" s="29" t="s">
        <v>27</v>
      </c>
      <c r="E42" s="31" t="s">
        <v>464</v>
      </c>
      <c r="F42" s="32" t="s">
        <v>105</v>
      </c>
      <c r="G42" s="33">
        <v>232.90000000000001</v>
      </c>
      <c r="H42" s="34">
        <v>0</v>
      </c>
      <c r="I42" s="34">
        <f>ROUND(G42*H42,P4)</f>
        <v>0</v>
      </c>
      <c r="J42" s="29"/>
      <c r="O42" s="35">
        <f>I42*0.21</f>
        <v>0</v>
      </c>
      <c r="P42">
        <v>3</v>
      </c>
    </row>
    <row r="43" ht="129.6">
      <c r="A43" s="29" t="s">
        <v>30</v>
      </c>
      <c r="B43" s="36"/>
      <c r="C43" s="37"/>
      <c r="D43" s="37"/>
      <c r="E43" s="31" t="s">
        <v>465</v>
      </c>
      <c r="F43" s="37"/>
      <c r="G43" s="37"/>
      <c r="H43" s="37"/>
      <c r="I43" s="37"/>
      <c r="J43" s="38"/>
    </row>
    <row r="44">
      <c r="A44" s="29" t="s">
        <v>32</v>
      </c>
      <c r="B44" s="36"/>
      <c r="C44" s="37"/>
      <c r="D44" s="37"/>
      <c r="E44" s="39" t="s">
        <v>466</v>
      </c>
      <c r="F44" s="37"/>
      <c r="G44" s="37"/>
      <c r="H44" s="37"/>
      <c r="I44" s="37"/>
      <c r="J44" s="38"/>
    </row>
    <row r="45" ht="409.5">
      <c r="A45" s="29" t="s">
        <v>34</v>
      </c>
      <c r="B45" s="36"/>
      <c r="C45" s="37"/>
      <c r="D45" s="37"/>
      <c r="E45" s="31" t="s">
        <v>467</v>
      </c>
      <c r="F45" s="37"/>
      <c r="G45" s="37"/>
      <c r="H45" s="37"/>
      <c r="I45" s="37"/>
      <c r="J45" s="38"/>
    </row>
    <row r="46">
      <c r="A46" s="29" t="s">
        <v>25</v>
      </c>
      <c r="B46" s="29">
        <v>8</v>
      </c>
      <c r="C46" s="30" t="s">
        <v>199</v>
      </c>
      <c r="D46" s="29" t="s">
        <v>27</v>
      </c>
      <c r="E46" s="31" t="s">
        <v>200</v>
      </c>
      <c r="F46" s="32" t="s">
        <v>105</v>
      </c>
      <c r="G46" s="33">
        <v>280.16899999999998</v>
      </c>
      <c r="H46" s="34">
        <v>0</v>
      </c>
      <c r="I46" s="34">
        <f>ROUND(G46*H46,P4)</f>
        <v>0</v>
      </c>
      <c r="J46" s="29"/>
      <c r="O46" s="35">
        <f>I46*0.21</f>
        <v>0</v>
      </c>
      <c r="P46">
        <v>3</v>
      </c>
    </row>
    <row r="47" ht="72">
      <c r="A47" s="29" t="s">
        <v>30</v>
      </c>
      <c r="B47" s="36"/>
      <c r="C47" s="37"/>
      <c r="D47" s="37"/>
      <c r="E47" s="31" t="s">
        <v>468</v>
      </c>
      <c r="F47" s="37"/>
      <c r="G47" s="37"/>
      <c r="H47" s="37"/>
      <c r="I47" s="37"/>
      <c r="J47" s="38"/>
    </row>
    <row r="48">
      <c r="A48" s="29" t="s">
        <v>32</v>
      </c>
      <c r="B48" s="36"/>
      <c r="C48" s="37"/>
      <c r="D48" s="37"/>
      <c r="E48" s="39" t="s">
        <v>469</v>
      </c>
      <c r="F48" s="37"/>
      <c r="G48" s="37"/>
      <c r="H48" s="37"/>
      <c r="I48" s="37"/>
      <c r="J48" s="38"/>
    </row>
    <row r="49" ht="244.8">
      <c r="A49" s="29" t="s">
        <v>34</v>
      </c>
      <c r="B49" s="36"/>
      <c r="C49" s="37"/>
      <c r="D49" s="37"/>
      <c r="E49" s="31" t="s">
        <v>203</v>
      </c>
      <c r="F49" s="37"/>
      <c r="G49" s="37"/>
      <c r="H49" s="37"/>
      <c r="I49" s="37"/>
      <c r="J49" s="38"/>
    </row>
    <row r="50">
      <c r="A50" s="29" t="s">
        <v>25</v>
      </c>
      <c r="B50" s="29">
        <v>39</v>
      </c>
      <c r="C50" s="30" t="s">
        <v>470</v>
      </c>
      <c r="D50" s="29" t="s">
        <v>41</v>
      </c>
      <c r="E50" s="31" t="s">
        <v>471</v>
      </c>
      <c r="F50" s="32" t="s">
        <v>105</v>
      </c>
      <c r="G50" s="33">
        <v>166.495</v>
      </c>
      <c r="H50" s="34">
        <v>0</v>
      </c>
      <c r="I50" s="34">
        <f>ROUND(G50*H50,P4)</f>
        <v>0</v>
      </c>
      <c r="J50" s="29"/>
      <c r="O50" s="35">
        <f>I50*0.21</f>
        <v>0</v>
      </c>
      <c r="P50">
        <v>3</v>
      </c>
    </row>
    <row r="51" ht="158.4">
      <c r="A51" s="29" t="s">
        <v>30</v>
      </c>
      <c r="B51" s="36"/>
      <c r="C51" s="37"/>
      <c r="D51" s="37"/>
      <c r="E51" s="31" t="s">
        <v>472</v>
      </c>
      <c r="F51" s="37"/>
      <c r="G51" s="37"/>
      <c r="H51" s="37"/>
      <c r="I51" s="37"/>
      <c r="J51" s="38"/>
    </row>
    <row r="52" ht="57.6">
      <c r="A52" s="29" t="s">
        <v>32</v>
      </c>
      <c r="B52" s="36"/>
      <c r="C52" s="37"/>
      <c r="D52" s="37"/>
      <c r="E52" s="39" t="s">
        <v>473</v>
      </c>
      <c r="F52" s="37"/>
      <c r="G52" s="37"/>
      <c r="H52" s="37"/>
      <c r="I52" s="37"/>
      <c r="J52" s="38"/>
    </row>
    <row r="53" ht="302.4">
      <c r="A53" s="29" t="s">
        <v>34</v>
      </c>
      <c r="B53" s="36"/>
      <c r="C53" s="37"/>
      <c r="D53" s="37"/>
      <c r="E53" s="31" t="s">
        <v>474</v>
      </c>
      <c r="F53" s="37"/>
      <c r="G53" s="37"/>
      <c r="H53" s="37"/>
      <c r="I53" s="37"/>
      <c r="J53" s="38"/>
    </row>
    <row r="54">
      <c r="A54" s="29" t="s">
        <v>25</v>
      </c>
      <c r="B54" s="29">
        <v>41</v>
      </c>
      <c r="C54" s="30" t="s">
        <v>470</v>
      </c>
      <c r="D54" s="29" t="s">
        <v>45</v>
      </c>
      <c r="E54" s="31" t="s">
        <v>471</v>
      </c>
      <c r="F54" s="32" t="s">
        <v>105</v>
      </c>
      <c r="G54" s="33">
        <v>41.57</v>
      </c>
      <c r="H54" s="34">
        <v>0</v>
      </c>
      <c r="I54" s="34">
        <f>ROUND(G54*H54,P4)</f>
        <v>0</v>
      </c>
      <c r="J54" s="29"/>
      <c r="O54" s="35">
        <f>I54*0.21</f>
        <v>0</v>
      </c>
      <c r="P54">
        <v>3</v>
      </c>
    </row>
    <row r="55" ht="115.2">
      <c r="A55" s="29" t="s">
        <v>30</v>
      </c>
      <c r="B55" s="36"/>
      <c r="C55" s="37"/>
      <c r="D55" s="37"/>
      <c r="E55" s="31" t="s">
        <v>475</v>
      </c>
      <c r="F55" s="37"/>
      <c r="G55" s="37"/>
      <c r="H55" s="37"/>
      <c r="I55" s="37"/>
      <c r="J55" s="38"/>
    </row>
    <row r="56" ht="28.8">
      <c r="A56" s="29" t="s">
        <v>32</v>
      </c>
      <c r="B56" s="36"/>
      <c r="C56" s="37"/>
      <c r="D56" s="37"/>
      <c r="E56" s="39" t="s">
        <v>476</v>
      </c>
      <c r="F56" s="37"/>
      <c r="G56" s="37"/>
      <c r="H56" s="37"/>
      <c r="I56" s="37"/>
      <c r="J56" s="38"/>
    </row>
    <row r="57" ht="302.4">
      <c r="A57" s="29" t="s">
        <v>34</v>
      </c>
      <c r="B57" s="36"/>
      <c r="C57" s="37"/>
      <c r="D57" s="37"/>
      <c r="E57" s="31" t="s">
        <v>474</v>
      </c>
      <c r="F57" s="37"/>
      <c r="G57" s="37"/>
      <c r="H57" s="37"/>
      <c r="I57" s="37"/>
      <c r="J57" s="38"/>
    </row>
    <row r="58">
      <c r="A58" s="29" t="s">
        <v>25</v>
      </c>
      <c r="B58" s="29">
        <v>2</v>
      </c>
      <c r="C58" s="30" t="s">
        <v>477</v>
      </c>
      <c r="D58" s="29" t="s">
        <v>27</v>
      </c>
      <c r="E58" s="31" t="s">
        <v>478</v>
      </c>
      <c r="F58" s="32" t="s">
        <v>105</v>
      </c>
      <c r="G58" s="33">
        <v>32.5</v>
      </c>
      <c r="H58" s="34">
        <v>0</v>
      </c>
      <c r="I58" s="34">
        <f>ROUND(G58*H58,P4)</f>
        <v>0</v>
      </c>
      <c r="J58" s="29"/>
      <c r="O58" s="35">
        <f>I58*0.21</f>
        <v>0</v>
      </c>
      <c r="P58">
        <v>3</v>
      </c>
    </row>
    <row r="59" ht="72">
      <c r="A59" s="29" t="s">
        <v>30</v>
      </c>
      <c r="B59" s="36"/>
      <c r="C59" s="37"/>
      <c r="D59" s="37"/>
      <c r="E59" s="31" t="s">
        <v>479</v>
      </c>
      <c r="F59" s="37"/>
      <c r="G59" s="37"/>
      <c r="H59" s="37"/>
      <c r="I59" s="37"/>
      <c r="J59" s="38"/>
    </row>
    <row r="60">
      <c r="A60" s="29" t="s">
        <v>32</v>
      </c>
      <c r="B60" s="36"/>
      <c r="C60" s="37"/>
      <c r="D60" s="37"/>
      <c r="E60" s="39" t="s">
        <v>461</v>
      </c>
      <c r="F60" s="37"/>
      <c r="G60" s="37"/>
      <c r="H60" s="37"/>
      <c r="I60" s="37"/>
      <c r="J60" s="38"/>
    </row>
    <row r="61" ht="360">
      <c r="A61" s="29" t="s">
        <v>34</v>
      </c>
      <c r="B61" s="36"/>
      <c r="C61" s="37"/>
      <c r="D61" s="37"/>
      <c r="E61" s="31" t="s">
        <v>480</v>
      </c>
      <c r="F61" s="37"/>
      <c r="G61" s="37"/>
      <c r="H61" s="37"/>
      <c r="I61" s="37"/>
      <c r="J61" s="38"/>
    </row>
    <row r="62">
      <c r="A62" s="29" t="s">
        <v>25</v>
      </c>
      <c r="B62" s="29">
        <v>19</v>
      </c>
      <c r="C62" s="30" t="s">
        <v>221</v>
      </c>
      <c r="D62" s="29" t="s">
        <v>27</v>
      </c>
      <c r="E62" s="31" t="s">
        <v>222</v>
      </c>
      <c r="F62" s="32" t="s">
        <v>120</v>
      </c>
      <c r="G62" s="33">
        <v>55.039999999999999</v>
      </c>
      <c r="H62" s="34">
        <v>0</v>
      </c>
      <c r="I62" s="34">
        <f>ROUND(G62*H62,P4)</f>
        <v>0</v>
      </c>
      <c r="J62" s="29"/>
      <c r="O62" s="35">
        <f>I62*0.21</f>
        <v>0</v>
      </c>
      <c r="P62">
        <v>3</v>
      </c>
    </row>
    <row r="63" ht="57.6">
      <c r="A63" s="29" t="s">
        <v>30</v>
      </c>
      <c r="B63" s="36"/>
      <c r="C63" s="37"/>
      <c r="D63" s="37"/>
      <c r="E63" s="31" t="s">
        <v>481</v>
      </c>
      <c r="F63" s="37"/>
      <c r="G63" s="37"/>
      <c r="H63" s="37"/>
      <c r="I63" s="37"/>
      <c r="J63" s="38"/>
    </row>
    <row r="64">
      <c r="A64" s="29" t="s">
        <v>32</v>
      </c>
      <c r="B64" s="36"/>
      <c r="C64" s="37"/>
      <c r="D64" s="37"/>
      <c r="E64" s="39" t="s">
        <v>482</v>
      </c>
      <c r="F64" s="37"/>
      <c r="G64" s="37"/>
      <c r="H64" s="37"/>
      <c r="I64" s="37"/>
      <c r="J64" s="38"/>
    </row>
    <row r="65" ht="72">
      <c r="A65" s="29" t="s">
        <v>34</v>
      </c>
      <c r="B65" s="36"/>
      <c r="C65" s="37"/>
      <c r="D65" s="37"/>
      <c r="E65" s="31" t="s">
        <v>225</v>
      </c>
      <c r="F65" s="37"/>
      <c r="G65" s="37"/>
      <c r="H65" s="37"/>
      <c r="I65" s="37"/>
      <c r="J65" s="38"/>
    </row>
    <row r="66">
      <c r="A66" s="23" t="s">
        <v>22</v>
      </c>
      <c r="B66" s="24"/>
      <c r="C66" s="25" t="s">
        <v>45</v>
      </c>
      <c r="D66" s="26"/>
      <c r="E66" s="23" t="s">
        <v>259</v>
      </c>
      <c r="F66" s="26"/>
      <c r="G66" s="26"/>
      <c r="H66" s="26"/>
      <c r="I66" s="27">
        <f>SUMIFS(I67:I130,A67:A130,"P")</f>
        <v>0</v>
      </c>
      <c r="J66" s="28"/>
    </row>
    <row r="67">
      <c r="A67" s="29" t="s">
        <v>25</v>
      </c>
      <c r="B67" s="29">
        <v>45</v>
      </c>
      <c r="C67" s="30" t="s">
        <v>483</v>
      </c>
      <c r="D67" s="29" t="s">
        <v>27</v>
      </c>
      <c r="E67" s="31" t="s">
        <v>484</v>
      </c>
      <c r="F67" s="32" t="s">
        <v>105</v>
      </c>
      <c r="G67" s="33">
        <v>5.2000000000000002</v>
      </c>
      <c r="H67" s="34">
        <v>0</v>
      </c>
      <c r="I67" s="34">
        <f>ROUND(G67*H67,P4)</f>
        <v>0</v>
      </c>
      <c r="J67" s="29"/>
      <c r="O67" s="35">
        <f>I67*0.21</f>
        <v>0</v>
      </c>
      <c r="P67">
        <v>3</v>
      </c>
    </row>
    <row r="68" ht="57.6">
      <c r="A68" s="29" t="s">
        <v>30</v>
      </c>
      <c r="B68" s="36"/>
      <c r="C68" s="37"/>
      <c r="D68" s="37"/>
      <c r="E68" s="31" t="s">
        <v>485</v>
      </c>
      <c r="F68" s="37"/>
      <c r="G68" s="37"/>
      <c r="H68" s="37"/>
      <c r="I68" s="37"/>
      <c r="J68" s="38"/>
    </row>
    <row r="69">
      <c r="A69" s="29" t="s">
        <v>32</v>
      </c>
      <c r="B69" s="36"/>
      <c r="C69" s="37"/>
      <c r="D69" s="37"/>
      <c r="E69" s="39" t="s">
        <v>486</v>
      </c>
      <c r="F69" s="37"/>
      <c r="G69" s="37"/>
      <c r="H69" s="37"/>
      <c r="I69" s="37"/>
      <c r="J69" s="38"/>
    </row>
    <row r="70" ht="86.4">
      <c r="A70" s="29" t="s">
        <v>34</v>
      </c>
      <c r="B70" s="36"/>
      <c r="C70" s="37"/>
      <c r="D70" s="37"/>
      <c r="E70" s="31" t="s">
        <v>487</v>
      </c>
      <c r="F70" s="37"/>
      <c r="G70" s="37"/>
      <c r="H70" s="37"/>
      <c r="I70" s="37"/>
      <c r="J70" s="38"/>
    </row>
    <row r="71">
      <c r="A71" s="29" t="s">
        <v>25</v>
      </c>
      <c r="B71" s="29">
        <v>46</v>
      </c>
      <c r="C71" s="30" t="s">
        <v>488</v>
      </c>
      <c r="D71" s="29" t="s">
        <v>27</v>
      </c>
      <c r="E71" s="31" t="s">
        <v>489</v>
      </c>
      <c r="F71" s="32" t="s">
        <v>105</v>
      </c>
      <c r="G71" s="33">
        <v>0.039</v>
      </c>
      <c r="H71" s="34">
        <v>0</v>
      </c>
      <c r="I71" s="34">
        <f>ROUND(G71*H71,P4)</f>
        <v>0</v>
      </c>
      <c r="J71" s="29"/>
      <c r="O71" s="35">
        <f>I71*0.21</f>
        <v>0</v>
      </c>
      <c r="P71">
        <v>3</v>
      </c>
    </row>
    <row r="72" ht="57.6">
      <c r="A72" s="29" t="s">
        <v>30</v>
      </c>
      <c r="B72" s="36"/>
      <c r="C72" s="37"/>
      <c r="D72" s="37"/>
      <c r="E72" s="31" t="s">
        <v>490</v>
      </c>
      <c r="F72" s="37"/>
      <c r="G72" s="37"/>
      <c r="H72" s="37"/>
      <c r="I72" s="37"/>
      <c r="J72" s="38"/>
    </row>
    <row r="73">
      <c r="A73" s="29" t="s">
        <v>32</v>
      </c>
      <c r="B73" s="36"/>
      <c r="C73" s="37"/>
      <c r="D73" s="37"/>
      <c r="E73" s="39" t="s">
        <v>491</v>
      </c>
      <c r="F73" s="37"/>
      <c r="G73" s="37"/>
      <c r="H73" s="37"/>
      <c r="I73" s="37"/>
      <c r="J73" s="38"/>
    </row>
    <row r="74" ht="86.4">
      <c r="A74" s="29" t="s">
        <v>34</v>
      </c>
      <c r="B74" s="36"/>
      <c r="C74" s="37"/>
      <c r="D74" s="37"/>
      <c r="E74" s="31" t="s">
        <v>487</v>
      </c>
      <c r="F74" s="37"/>
      <c r="G74" s="37"/>
      <c r="H74" s="37"/>
      <c r="I74" s="37"/>
      <c r="J74" s="38"/>
    </row>
    <row r="75">
      <c r="A75" s="29" t="s">
        <v>25</v>
      </c>
      <c r="B75" s="29">
        <v>13</v>
      </c>
      <c r="C75" s="30" t="s">
        <v>492</v>
      </c>
      <c r="D75" s="29" t="s">
        <v>27</v>
      </c>
      <c r="E75" s="31" t="s">
        <v>493</v>
      </c>
      <c r="F75" s="32" t="s">
        <v>78</v>
      </c>
      <c r="G75" s="33">
        <v>8.0229999999999997</v>
      </c>
      <c r="H75" s="34">
        <v>0</v>
      </c>
      <c r="I75" s="34">
        <f>ROUND(G75*H75,P4)</f>
        <v>0</v>
      </c>
      <c r="J75" s="29"/>
      <c r="O75" s="35">
        <f>I75*0.21</f>
        <v>0</v>
      </c>
      <c r="P75">
        <v>3</v>
      </c>
    </row>
    <row r="76" ht="129.6">
      <c r="A76" s="29" t="s">
        <v>30</v>
      </c>
      <c r="B76" s="36"/>
      <c r="C76" s="37"/>
      <c r="D76" s="37"/>
      <c r="E76" s="31" t="s">
        <v>494</v>
      </c>
      <c r="F76" s="37"/>
      <c r="G76" s="37"/>
      <c r="H76" s="37"/>
      <c r="I76" s="37"/>
      <c r="J76" s="38"/>
    </row>
    <row r="77">
      <c r="A77" s="29" t="s">
        <v>32</v>
      </c>
      <c r="B77" s="36"/>
      <c r="C77" s="37"/>
      <c r="D77" s="37"/>
      <c r="E77" s="39" t="s">
        <v>495</v>
      </c>
      <c r="F77" s="37"/>
      <c r="G77" s="37"/>
      <c r="H77" s="37"/>
      <c r="I77" s="37"/>
      <c r="J77" s="38"/>
    </row>
    <row r="78" ht="129.6">
      <c r="A78" s="29" t="s">
        <v>34</v>
      </c>
      <c r="B78" s="36"/>
      <c r="C78" s="37"/>
      <c r="D78" s="37"/>
      <c r="E78" s="31" t="s">
        <v>496</v>
      </c>
      <c r="F78" s="37"/>
      <c r="G78" s="37"/>
      <c r="H78" s="37"/>
      <c r="I78" s="37"/>
      <c r="J78" s="38"/>
    </row>
    <row r="79">
      <c r="A79" s="29" t="s">
        <v>25</v>
      </c>
      <c r="B79" s="29">
        <v>14</v>
      </c>
      <c r="C79" s="30" t="s">
        <v>497</v>
      </c>
      <c r="D79" s="29" t="s">
        <v>27</v>
      </c>
      <c r="E79" s="31" t="s">
        <v>498</v>
      </c>
      <c r="F79" s="32" t="s">
        <v>120</v>
      </c>
      <c r="G79" s="33">
        <v>42.299999999999997</v>
      </c>
      <c r="H79" s="34">
        <v>0</v>
      </c>
      <c r="I79" s="34">
        <f>ROUND(G79*H79,P4)</f>
        <v>0</v>
      </c>
      <c r="J79" s="29"/>
      <c r="O79" s="35">
        <f>I79*0.21</f>
        <v>0</v>
      </c>
      <c r="P79">
        <v>3</v>
      </c>
    </row>
    <row r="80" ht="86.4">
      <c r="A80" s="29" t="s">
        <v>30</v>
      </c>
      <c r="B80" s="36"/>
      <c r="C80" s="37"/>
      <c r="D80" s="37"/>
      <c r="E80" s="31" t="s">
        <v>499</v>
      </c>
      <c r="F80" s="37"/>
      <c r="G80" s="37"/>
      <c r="H80" s="37"/>
      <c r="I80" s="37"/>
      <c r="J80" s="38"/>
    </row>
    <row r="81">
      <c r="A81" s="29" t="s">
        <v>32</v>
      </c>
      <c r="B81" s="36"/>
      <c r="C81" s="37"/>
      <c r="D81" s="37"/>
      <c r="E81" s="39" t="s">
        <v>500</v>
      </c>
      <c r="F81" s="37"/>
      <c r="G81" s="37"/>
      <c r="H81" s="37"/>
      <c r="I81" s="37"/>
      <c r="J81" s="38"/>
    </row>
    <row r="82" ht="86.4">
      <c r="A82" s="29" t="s">
        <v>34</v>
      </c>
      <c r="B82" s="36"/>
      <c r="C82" s="37"/>
      <c r="D82" s="37"/>
      <c r="E82" s="31" t="s">
        <v>501</v>
      </c>
      <c r="F82" s="37"/>
      <c r="G82" s="37"/>
      <c r="H82" s="37"/>
      <c r="I82" s="37"/>
      <c r="J82" s="38"/>
    </row>
    <row r="83">
      <c r="A83" s="29" t="s">
        <v>25</v>
      </c>
      <c r="B83" s="29">
        <v>18</v>
      </c>
      <c r="C83" s="30" t="s">
        <v>502</v>
      </c>
      <c r="D83" s="29" t="s">
        <v>27</v>
      </c>
      <c r="E83" s="31" t="s">
        <v>503</v>
      </c>
      <c r="F83" s="32" t="s">
        <v>94</v>
      </c>
      <c r="G83" s="33">
        <v>156</v>
      </c>
      <c r="H83" s="34">
        <v>0</v>
      </c>
      <c r="I83" s="34">
        <f>ROUND(G83*H83,P4)</f>
        <v>0</v>
      </c>
      <c r="J83" s="29"/>
      <c r="O83" s="35">
        <f>I83*0.21</f>
        <v>0</v>
      </c>
      <c r="P83">
        <v>3</v>
      </c>
    </row>
    <row r="84" ht="86.4">
      <c r="A84" s="29" t="s">
        <v>30</v>
      </c>
      <c r="B84" s="36"/>
      <c r="C84" s="37"/>
      <c r="D84" s="37"/>
      <c r="E84" s="31" t="s">
        <v>504</v>
      </c>
      <c r="F84" s="37"/>
      <c r="G84" s="37"/>
      <c r="H84" s="37"/>
      <c r="I84" s="37"/>
      <c r="J84" s="38"/>
    </row>
    <row r="85">
      <c r="A85" s="29" t="s">
        <v>32</v>
      </c>
      <c r="B85" s="36"/>
      <c r="C85" s="37"/>
      <c r="D85" s="37"/>
      <c r="E85" s="39" t="s">
        <v>505</v>
      </c>
      <c r="F85" s="37"/>
      <c r="G85" s="37"/>
      <c r="H85" s="37"/>
      <c r="I85" s="37"/>
      <c r="J85" s="38"/>
    </row>
    <row r="86" ht="115.2">
      <c r="A86" s="29" t="s">
        <v>34</v>
      </c>
      <c r="B86" s="36"/>
      <c r="C86" s="37"/>
      <c r="D86" s="37"/>
      <c r="E86" s="31" t="s">
        <v>506</v>
      </c>
      <c r="F86" s="37"/>
      <c r="G86" s="37"/>
      <c r="H86" s="37"/>
      <c r="I86" s="37"/>
      <c r="J86" s="38"/>
    </row>
    <row r="87">
      <c r="A87" s="29" t="s">
        <v>25</v>
      </c>
      <c r="B87" s="29">
        <v>16</v>
      </c>
      <c r="C87" s="30" t="s">
        <v>507</v>
      </c>
      <c r="D87" s="29" t="s">
        <v>27</v>
      </c>
      <c r="E87" s="31" t="s">
        <v>508</v>
      </c>
      <c r="F87" s="32" t="s">
        <v>94</v>
      </c>
      <c r="G87" s="33">
        <v>52</v>
      </c>
      <c r="H87" s="34">
        <v>0</v>
      </c>
      <c r="I87" s="34">
        <f>ROUND(G87*H87,P4)</f>
        <v>0</v>
      </c>
      <c r="J87" s="29"/>
      <c r="O87" s="35">
        <f>I87*0.21</f>
        <v>0</v>
      </c>
      <c r="P87">
        <v>3</v>
      </c>
    </row>
    <row r="88" ht="158.4">
      <c r="A88" s="29" t="s">
        <v>30</v>
      </c>
      <c r="B88" s="36"/>
      <c r="C88" s="37"/>
      <c r="D88" s="37"/>
      <c r="E88" s="31" t="s">
        <v>509</v>
      </c>
      <c r="F88" s="37"/>
      <c r="G88" s="37"/>
      <c r="H88" s="37"/>
      <c r="I88" s="37"/>
      <c r="J88" s="38"/>
    </row>
    <row r="89">
      <c r="A89" s="29" t="s">
        <v>32</v>
      </c>
      <c r="B89" s="36"/>
      <c r="C89" s="37"/>
      <c r="D89" s="37"/>
      <c r="E89" s="39" t="s">
        <v>510</v>
      </c>
      <c r="F89" s="37"/>
      <c r="G89" s="37"/>
      <c r="H89" s="37"/>
      <c r="I89" s="37"/>
      <c r="J89" s="38"/>
    </row>
    <row r="90" ht="100.8">
      <c r="A90" s="29" t="s">
        <v>34</v>
      </c>
      <c r="B90" s="36"/>
      <c r="C90" s="37"/>
      <c r="D90" s="37"/>
      <c r="E90" s="31" t="s">
        <v>511</v>
      </c>
      <c r="F90" s="37"/>
      <c r="G90" s="37"/>
      <c r="H90" s="37"/>
      <c r="I90" s="37"/>
      <c r="J90" s="38"/>
    </row>
    <row r="91">
      <c r="A91" s="29" t="s">
        <v>25</v>
      </c>
      <c r="B91" s="29">
        <v>17</v>
      </c>
      <c r="C91" s="30" t="s">
        <v>512</v>
      </c>
      <c r="D91" s="29" t="s">
        <v>27</v>
      </c>
      <c r="E91" s="31" t="s">
        <v>513</v>
      </c>
      <c r="F91" s="32" t="s">
        <v>94</v>
      </c>
      <c r="G91" s="33">
        <v>83.200000000000003</v>
      </c>
      <c r="H91" s="34">
        <v>0</v>
      </c>
      <c r="I91" s="34">
        <f>ROUND(G91*H91,P4)</f>
        <v>0</v>
      </c>
      <c r="J91" s="29"/>
      <c r="O91" s="35">
        <f>I91*0.21</f>
        <v>0</v>
      </c>
      <c r="P91">
        <v>3</v>
      </c>
    </row>
    <row r="92" ht="158.4">
      <c r="A92" s="29" t="s">
        <v>30</v>
      </c>
      <c r="B92" s="36"/>
      <c r="C92" s="37"/>
      <c r="D92" s="37"/>
      <c r="E92" s="31" t="s">
        <v>514</v>
      </c>
      <c r="F92" s="37"/>
      <c r="G92" s="37"/>
      <c r="H92" s="37"/>
      <c r="I92" s="37"/>
      <c r="J92" s="38"/>
    </row>
    <row r="93">
      <c r="A93" s="29" t="s">
        <v>32</v>
      </c>
      <c r="B93" s="36"/>
      <c r="C93" s="37"/>
      <c r="D93" s="37"/>
      <c r="E93" s="39" t="s">
        <v>515</v>
      </c>
      <c r="F93" s="37"/>
      <c r="G93" s="37"/>
      <c r="H93" s="37"/>
      <c r="I93" s="37"/>
      <c r="J93" s="38"/>
    </row>
    <row r="94" ht="100.8">
      <c r="A94" s="29" t="s">
        <v>34</v>
      </c>
      <c r="B94" s="36"/>
      <c r="C94" s="37"/>
      <c r="D94" s="37"/>
      <c r="E94" s="31" t="s">
        <v>511</v>
      </c>
      <c r="F94" s="37"/>
      <c r="G94" s="37"/>
      <c r="H94" s="37"/>
      <c r="I94" s="37"/>
      <c r="J94" s="38"/>
    </row>
    <row r="95">
      <c r="A95" s="29" t="s">
        <v>25</v>
      </c>
      <c r="B95" s="29">
        <v>15</v>
      </c>
      <c r="C95" s="30" t="s">
        <v>516</v>
      </c>
      <c r="D95" s="29" t="s">
        <v>27</v>
      </c>
      <c r="E95" s="31" t="s">
        <v>517</v>
      </c>
      <c r="F95" s="32" t="s">
        <v>94</v>
      </c>
      <c r="G95" s="33">
        <v>52</v>
      </c>
      <c r="H95" s="34">
        <v>0</v>
      </c>
      <c r="I95" s="34">
        <f>ROUND(G95*H95,P4)</f>
        <v>0</v>
      </c>
      <c r="J95" s="29"/>
      <c r="O95" s="35">
        <f>I95*0.21</f>
        <v>0</v>
      </c>
      <c r="P95">
        <v>3</v>
      </c>
    </row>
    <row r="96" ht="144">
      <c r="A96" s="29" t="s">
        <v>30</v>
      </c>
      <c r="B96" s="36"/>
      <c r="C96" s="37"/>
      <c r="D96" s="37"/>
      <c r="E96" s="31" t="s">
        <v>518</v>
      </c>
      <c r="F96" s="37"/>
      <c r="G96" s="37"/>
      <c r="H96" s="37"/>
      <c r="I96" s="37"/>
      <c r="J96" s="38"/>
    </row>
    <row r="97">
      <c r="A97" s="29" t="s">
        <v>32</v>
      </c>
      <c r="B97" s="36"/>
      <c r="C97" s="37"/>
      <c r="D97" s="37"/>
      <c r="E97" s="39" t="s">
        <v>510</v>
      </c>
      <c r="F97" s="37"/>
      <c r="G97" s="37"/>
      <c r="H97" s="37"/>
      <c r="I97" s="37"/>
      <c r="J97" s="38"/>
    </row>
    <row r="98" ht="100.8">
      <c r="A98" s="29" t="s">
        <v>34</v>
      </c>
      <c r="B98" s="36"/>
      <c r="C98" s="37"/>
      <c r="D98" s="37"/>
      <c r="E98" s="31" t="s">
        <v>511</v>
      </c>
      <c r="F98" s="37"/>
      <c r="G98" s="37"/>
      <c r="H98" s="37"/>
      <c r="I98" s="37"/>
      <c r="J98" s="38"/>
    </row>
    <row r="99">
      <c r="A99" s="29" t="s">
        <v>25</v>
      </c>
      <c r="B99" s="29">
        <v>10</v>
      </c>
      <c r="C99" s="30" t="s">
        <v>519</v>
      </c>
      <c r="D99" s="29" t="s">
        <v>27</v>
      </c>
      <c r="E99" s="31" t="s">
        <v>520</v>
      </c>
      <c r="F99" s="32" t="s">
        <v>94</v>
      </c>
      <c r="G99" s="33">
        <v>69</v>
      </c>
      <c r="H99" s="34">
        <v>0</v>
      </c>
      <c r="I99" s="34">
        <f>ROUND(G99*H99,P4)</f>
        <v>0</v>
      </c>
      <c r="J99" s="29"/>
      <c r="O99" s="35">
        <f>I99*0.21</f>
        <v>0</v>
      </c>
      <c r="P99">
        <v>3</v>
      </c>
    </row>
    <row r="100" ht="144">
      <c r="A100" s="29" t="s">
        <v>30</v>
      </c>
      <c r="B100" s="36"/>
      <c r="C100" s="37"/>
      <c r="D100" s="37"/>
      <c r="E100" s="31" t="s">
        <v>521</v>
      </c>
      <c r="F100" s="37"/>
      <c r="G100" s="37"/>
      <c r="H100" s="37"/>
      <c r="I100" s="37"/>
      <c r="J100" s="38"/>
    </row>
    <row r="101">
      <c r="A101" s="29" t="s">
        <v>32</v>
      </c>
      <c r="B101" s="36"/>
      <c r="C101" s="37"/>
      <c r="D101" s="37"/>
      <c r="E101" s="39" t="s">
        <v>522</v>
      </c>
      <c r="F101" s="37"/>
      <c r="G101" s="37"/>
      <c r="H101" s="37"/>
      <c r="I101" s="37"/>
      <c r="J101" s="38"/>
    </row>
    <row r="102" ht="244.8">
      <c r="A102" s="29" t="s">
        <v>34</v>
      </c>
      <c r="B102" s="36"/>
      <c r="C102" s="37"/>
      <c r="D102" s="37"/>
      <c r="E102" s="31" t="s">
        <v>523</v>
      </c>
      <c r="F102" s="37"/>
      <c r="G102" s="37"/>
      <c r="H102" s="37"/>
      <c r="I102" s="37"/>
      <c r="J102" s="38"/>
    </row>
    <row r="103">
      <c r="A103" s="29" t="s">
        <v>25</v>
      </c>
      <c r="B103" s="29">
        <v>11</v>
      </c>
      <c r="C103" s="30" t="s">
        <v>524</v>
      </c>
      <c r="D103" s="29" t="s">
        <v>27</v>
      </c>
      <c r="E103" s="31" t="s">
        <v>525</v>
      </c>
      <c r="F103" s="32" t="s">
        <v>94</v>
      </c>
      <c r="G103" s="33">
        <v>57.5</v>
      </c>
      <c r="H103" s="34">
        <v>0</v>
      </c>
      <c r="I103" s="34">
        <f>ROUND(G103*H103,P4)</f>
        <v>0</v>
      </c>
      <c r="J103" s="29"/>
      <c r="O103" s="35">
        <f>I103*0.21</f>
        <v>0</v>
      </c>
      <c r="P103">
        <v>3</v>
      </c>
    </row>
    <row r="104" ht="144">
      <c r="A104" s="29" t="s">
        <v>30</v>
      </c>
      <c r="B104" s="36"/>
      <c r="C104" s="37"/>
      <c r="D104" s="37"/>
      <c r="E104" s="31" t="s">
        <v>526</v>
      </c>
      <c r="F104" s="37"/>
      <c r="G104" s="37"/>
      <c r="H104" s="37"/>
      <c r="I104" s="37"/>
      <c r="J104" s="38"/>
    </row>
    <row r="105">
      <c r="A105" s="29" t="s">
        <v>32</v>
      </c>
      <c r="B105" s="36"/>
      <c r="C105" s="37"/>
      <c r="D105" s="37"/>
      <c r="E105" s="39" t="s">
        <v>527</v>
      </c>
      <c r="F105" s="37"/>
      <c r="G105" s="37"/>
      <c r="H105" s="37"/>
      <c r="I105" s="37"/>
      <c r="J105" s="38"/>
    </row>
    <row r="106" ht="244.8">
      <c r="A106" s="29" t="s">
        <v>34</v>
      </c>
      <c r="B106" s="36"/>
      <c r="C106" s="37"/>
      <c r="D106" s="37"/>
      <c r="E106" s="31" t="s">
        <v>523</v>
      </c>
      <c r="F106" s="37"/>
      <c r="G106" s="37"/>
      <c r="H106" s="37"/>
      <c r="I106" s="37"/>
      <c r="J106" s="38"/>
    </row>
    <row r="107">
      <c r="A107" s="29" t="s">
        <v>25</v>
      </c>
      <c r="B107" s="29">
        <v>12</v>
      </c>
      <c r="C107" s="30" t="s">
        <v>528</v>
      </c>
      <c r="D107" s="29" t="s">
        <v>27</v>
      </c>
      <c r="E107" s="31" t="s">
        <v>529</v>
      </c>
      <c r="F107" s="32" t="s">
        <v>94</v>
      </c>
      <c r="G107" s="33">
        <v>23.5</v>
      </c>
      <c r="H107" s="34">
        <v>0</v>
      </c>
      <c r="I107" s="34">
        <f>ROUND(G107*H107,P4)</f>
        <v>0</v>
      </c>
      <c r="J107" s="29"/>
      <c r="O107" s="35">
        <f>I107*0.21</f>
        <v>0</v>
      </c>
      <c r="P107">
        <v>3</v>
      </c>
    </row>
    <row r="108" ht="144">
      <c r="A108" s="29" t="s">
        <v>30</v>
      </c>
      <c r="B108" s="36"/>
      <c r="C108" s="37"/>
      <c r="D108" s="37"/>
      <c r="E108" s="31" t="s">
        <v>530</v>
      </c>
      <c r="F108" s="37"/>
      <c r="G108" s="37"/>
      <c r="H108" s="37"/>
      <c r="I108" s="37"/>
      <c r="J108" s="38"/>
    </row>
    <row r="109">
      <c r="A109" s="29" t="s">
        <v>32</v>
      </c>
      <c r="B109" s="36"/>
      <c r="C109" s="37"/>
      <c r="D109" s="37"/>
      <c r="E109" s="39" t="s">
        <v>531</v>
      </c>
      <c r="F109" s="37"/>
      <c r="G109" s="37"/>
      <c r="H109" s="37"/>
      <c r="I109" s="37"/>
      <c r="J109" s="38"/>
    </row>
    <row r="110" ht="244.8">
      <c r="A110" s="29" t="s">
        <v>34</v>
      </c>
      <c r="B110" s="36"/>
      <c r="C110" s="37"/>
      <c r="D110" s="37"/>
      <c r="E110" s="31" t="s">
        <v>523</v>
      </c>
      <c r="F110" s="37"/>
      <c r="G110" s="37"/>
      <c r="H110" s="37"/>
      <c r="I110" s="37"/>
      <c r="J110" s="38"/>
    </row>
    <row r="111">
      <c r="A111" s="29" t="s">
        <v>25</v>
      </c>
      <c r="B111" s="29">
        <v>59</v>
      </c>
      <c r="C111" s="30" t="s">
        <v>532</v>
      </c>
      <c r="D111" s="29" t="s">
        <v>41</v>
      </c>
      <c r="E111" s="31" t="s">
        <v>533</v>
      </c>
      <c r="F111" s="32" t="s">
        <v>105</v>
      </c>
      <c r="G111" s="33">
        <v>0.94499999999999995</v>
      </c>
      <c r="H111" s="34">
        <v>0</v>
      </c>
      <c r="I111" s="34">
        <f>ROUND(G111*H111,P4)</f>
        <v>0</v>
      </c>
      <c r="J111" s="29"/>
      <c r="O111" s="35">
        <f>I111*0.21</f>
        <v>0</v>
      </c>
      <c r="P111">
        <v>3</v>
      </c>
    </row>
    <row r="112" ht="72">
      <c r="A112" s="29" t="s">
        <v>30</v>
      </c>
      <c r="B112" s="36"/>
      <c r="C112" s="37"/>
      <c r="D112" s="37"/>
      <c r="E112" s="31" t="s">
        <v>534</v>
      </c>
      <c r="F112" s="37"/>
      <c r="G112" s="37"/>
      <c r="H112" s="37"/>
      <c r="I112" s="37"/>
      <c r="J112" s="38"/>
    </row>
    <row r="113">
      <c r="A113" s="29" t="s">
        <v>32</v>
      </c>
      <c r="B113" s="36"/>
      <c r="C113" s="37"/>
      <c r="D113" s="37"/>
      <c r="E113" s="39" t="s">
        <v>535</v>
      </c>
      <c r="F113" s="37"/>
      <c r="G113" s="37"/>
      <c r="H113" s="37"/>
      <c r="I113" s="37"/>
      <c r="J113" s="38"/>
    </row>
    <row r="114" ht="409.5">
      <c r="A114" s="29" t="s">
        <v>34</v>
      </c>
      <c r="B114" s="36"/>
      <c r="C114" s="37"/>
      <c r="D114" s="37"/>
      <c r="E114" s="31" t="s">
        <v>282</v>
      </c>
      <c r="F114" s="37"/>
      <c r="G114" s="37"/>
      <c r="H114" s="37"/>
      <c r="I114" s="37"/>
      <c r="J114" s="38"/>
    </row>
    <row r="115">
      <c r="A115" s="29" t="s">
        <v>25</v>
      </c>
      <c r="B115" s="29">
        <v>65</v>
      </c>
      <c r="C115" s="30" t="s">
        <v>532</v>
      </c>
      <c r="D115" s="29" t="s">
        <v>45</v>
      </c>
      <c r="E115" s="31" t="s">
        <v>533</v>
      </c>
      <c r="F115" s="32" t="s">
        <v>105</v>
      </c>
      <c r="G115" s="33">
        <v>0.69999999999999996</v>
      </c>
      <c r="H115" s="34">
        <v>0</v>
      </c>
      <c r="I115" s="34">
        <f>ROUND(G115*H115,P4)</f>
        <v>0</v>
      </c>
      <c r="J115" s="29"/>
      <c r="O115" s="35">
        <f>I115*0.21</f>
        <v>0</v>
      </c>
      <c r="P115">
        <v>3</v>
      </c>
    </row>
    <row r="116" ht="72">
      <c r="A116" s="29" t="s">
        <v>30</v>
      </c>
      <c r="B116" s="36"/>
      <c r="C116" s="37"/>
      <c r="D116" s="37"/>
      <c r="E116" s="31" t="s">
        <v>536</v>
      </c>
      <c r="F116" s="37"/>
      <c r="G116" s="37"/>
      <c r="H116" s="37"/>
      <c r="I116" s="37"/>
      <c r="J116" s="38"/>
    </row>
    <row r="117">
      <c r="A117" s="29" t="s">
        <v>32</v>
      </c>
      <c r="B117" s="36"/>
      <c r="C117" s="37"/>
      <c r="D117" s="37"/>
      <c r="E117" s="39" t="s">
        <v>537</v>
      </c>
      <c r="F117" s="37"/>
      <c r="G117" s="37"/>
      <c r="H117" s="37"/>
      <c r="I117" s="37"/>
      <c r="J117" s="38"/>
    </row>
    <row r="118" ht="409.5">
      <c r="A118" s="29" t="s">
        <v>34</v>
      </c>
      <c r="B118" s="36"/>
      <c r="C118" s="37"/>
      <c r="D118" s="37"/>
      <c r="E118" s="31" t="s">
        <v>282</v>
      </c>
      <c r="F118" s="37"/>
      <c r="G118" s="37"/>
      <c r="H118" s="37"/>
      <c r="I118" s="37"/>
      <c r="J118" s="38"/>
    </row>
    <row r="119">
      <c r="A119" s="29" t="s">
        <v>25</v>
      </c>
      <c r="B119" s="29">
        <v>21</v>
      </c>
      <c r="C119" s="30" t="s">
        <v>538</v>
      </c>
      <c r="D119" s="29" t="s">
        <v>27</v>
      </c>
      <c r="E119" s="31" t="s">
        <v>539</v>
      </c>
      <c r="F119" s="32" t="s">
        <v>105</v>
      </c>
      <c r="G119" s="33">
        <v>20.448</v>
      </c>
      <c r="H119" s="34">
        <v>0</v>
      </c>
      <c r="I119" s="34">
        <f>ROUND(G119*H119,P4)</f>
        <v>0</v>
      </c>
      <c r="J119" s="29"/>
      <c r="O119" s="35">
        <f>I119*0.21</f>
        <v>0</v>
      </c>
      <c r="P119">
        <v>3</v>
      </c>
    </row>
    <row r="120" ht="72">
      <c r="A120" s="29" t="s">
        <v>30</v>
      </c>
      <c r="B120" s="36"/>
      <c r="C120" s="37"/>
      <c r="D120" s="37"/>
      <c r="E120" s="31" t="s">
        <v>540</v>
      </c>
      <c r="F120" s="37"/>
      <c r="G120" s="37"/>
      <c r="H120" s="37"/>
      <c r="I120" s="37"/>
      <c r="J120" s="38"/>
    </row>
    <row r="121">
      <c r="A121" s="29" t="s">
        <v>32</v>
      </c>
      <c r="B121" s="36"/>
      <c r="C121" s="37"/>
      <c r="D121" s="37"/>
      <c r="E121" s="39" t="s">
        <v>541</v>
      </c>
      <c r="F121" s="37"/>
      <c r="G121" s="37"/>
      <c r="H121" s="37"/>
      <c r="I121" s="37"/>
      <c r="J121" s="38"/>
    </row>
    <row r="122" ht="409.5">
      <c r="A122" s="29" t="s">
        <v>34</v>
      </c>
      <c r="B122" s="36"/>
      <c r="C122" s="37"/>
      <c r="D122" s="37"/>
      <c r="E122" s="31" t="s">
        <v>542</v>
      </c>
      <c r="F122" s="37"/>
      <c r="G122" s="37"/>
      <c r="H122" s="37"/>
      <c r="I122" s="37"/>
      <c r="J122" s="38"/>
    </row>
    <row r="123">
      <c r="A123" s="29" t="s">
        <v>25</v>
      </c>
      <c r="B123" s="29">
        <v>22</v>
      </c>
      <c r="C123" s="30" t="s">
        <v>543</v>
      </c>
      <c r="D123" s="29" t="s">
        <v>27</v>
      </c>
      <c r="E123" s="31" t="s">
        <v>544</v>
      </c>
      <c r="F123" s="32" t="s">
        <v>78</v>
      </c>
      <c r="G123" s="33">
        <v>3.21</v>
      </c>
      <c r="H123" s="34">
        <v>0</v>
      </c>
      <c r="I123" s="34">
        <f>ROUND(G123*H123,P4)</f>
        <v>0</v>
      </c>
      <c r="J123" s="29"/>
      <c r="O123" s="35">
        <f>I123*0.21</f>
        <v>0</v>
      </c>
      <c r="P123">
        <v>3</v>
      </c>
    </row>
    <row r="124" ht="57.6">
      <c r="A124" s="29" t="s">
        <v>30</v>
      </c>
      <c r="B124" s="36"/>
      <c r="C124" s="37"/>
      <c r="D124" s="37"/>
      <c r="E124" s="31" t="s">
        <v>545</v>
      </c>
      <c r="F124" s="37"/>
      <c r="G124" s="37"/>
      <c r="H124" s="37"/>
      <c r="I124" s="37"/>
      <c r="J124" s="38"/>
    </row>
    <row r="125">
      <c r="A125" s="29" t="s">
        <v>32</v>
      </c>
      <c r="B125" s="36"/>
      <c r="C125" s="37"/>
      <c r="D125" s="37"/>
      <c r="E125" s="39" t="s">
        <v>546</v>
      </c>
      <c r="F125" s="37"/>
      <c r="G125" s="37"/>
      <c r="H125" s="37"/>
      <c r="I125" s="37"/>
      <c r="J125" s="38"/>
    </row>
    <row r="126" ht="345.6">
      <c r="A126" s="29" t="s">
        <v>34</v>
      </c>
      <c r="B126" s="36"/>
      <c r="C126" s="37"/>
      <c r="D126" s="37"/>
      <c r="E126" s="31" t="s">
        <v>547</v>
      </c>
      <c r="F126" s="37"/>
      <c r="G126" s="37"/>
      <c r="H126" s="37"/>
      <c r="I126" s="37"/>
      <c r="J126" s="38"/>
    </row>
    <row r="127">
      <c r="A127" s="29" t="s">
        <v>25</v>
      </c>
      <c r="B127" s="29">
        <v>44</v>
      </c>
      <c r="C127" s="30" t="s">
        <v>548</v>
      </c>
      <c r="D127" s="29" t="s">
        <v>27</v>
      </c>
      <c r="E127" s="31" t="s">
        <v>549</v>
      </c>
      <c r="F127" s="32" t="s">
        <v>120</v>
      </c>
      <c r="G127" s="33">
        <v>47.840000000000003</v>
      </c>
      <c r="H127" s="34">
        <v>0</v>
      </c>
      <c r="I127" s="34">
        <f>ROUND(G127*H127,P4)</f>
        <v>0</v>
      </c>
      <c r="J127" s="29"/>
      <c r="O127" s="35">
        <f>I127*0.21</f>
        <v>0</v>
      </c>
      <c r="P127">
        <v>3</v>
      </c>
    </row>
    <row r="128" ht="57.6">
      <c r="A128" s="29" t="s">
        <v>30</v>
      </c>
      <c r="B128" s="36"/>
      <c r="C128" s="37"/>
      <c r="D128" s="37"/>
      <c r="E128" s="31" t="s">
        <v>550</v>
      </c>
      <c r="F128" s="37"/>
      <c r="G128" s="37"/>
      <c r="H128" s="37"/>
      <c r="I128" s="37"/>
      <c r="J128" s="38"/>
    </row>
    <row r="129">
      <c r="A129" s="29" t="s">
        <v>32</v>
      </c>
      <c r="B129" s="36"/>
      <c r="C129" s="37"/>
      <c r="D129" s="37"/>
      <c r="E129" s="39" t="s">
        <v>551</v>
      </c>
      <c r="F129" s="37"/>
      <c r="G129" s="37"/>
      <c r="H129" s="37"/>
      <c r="I129" s="37"/>
      <c r="J129" s="38"/>
    </row>
    <row r="130" ht="172.8">
      <c r="A130" s="29" t="s">
        <v>34</v>
      </c>
      <c r="B130" s="36"/>
      <c r="C130" s="37"/>
      <c r="D130" s="37"/>
      <c r="E130" s="31" t="s">
        <v>552</v>
      </c>
      <c r="F130" s="37"/>
      <c r="G130" s="37"/>
      <c r="H130" s="37"/>
      <c r="I130" s="37"/>
      <c r="J130" s="38"/>
    </row>
    <row r="131">
      <c r="A131" s="23" t="s">
        <v>22</v>
      </c>
      <c r="B131" s="24"/>
      <c r="C131" s="25" t="s">
        <v>285</v>
      </c>
      <c r="D131" s="26"/>
      <c r="E131" s="23" t="s">
        <v>553</v>
      </c>
      <c r="F131" s="26"/>
      <c r="G131" s="26"/>
      <c r="H131" s="26"/>
      <c r="I131" s="27">
        <f>SUMIFS(I132:I159,A132:A159,"P")</f>
        <v>0</v>
      </c>
      <c r="J131" s="28"/>
    </row>
    <row r="132">
      <c r="A132" s="29" t="s">
        <v>25</v>
      </c>
      <c r="B132" s="29">
        <v>32</v>
      </c>
      <c r="C132" s="30" t="s">
        <v>554</v>
      </c>
      <c r="D132" s="29" t="s">
        <v>27</v>
      </c>
      <c r="E132" s="31" t="s">
        <v>555</v>
      </c>
      <c r="F132" s="32" t="s">
        <v>556</v>
      </c>
      <c r="G132" s="33">
        <v>342</v>
      </c>
      <c r="H132" s="34">
        <v>0</v>
      </c>
      <c r="I132" s="34">
        <f>ROUND(G132*H132,P4)</f>
        <v>0</v>
      </c>
      <c r="J132" s="29"/>
      <c r="O132" s="35">
        <f>I132*0.21</f>
        <v>0</v>
      </c>
      <c r="P132">
        <v>3</v>
      </c>
    </row>
    <row r="133" ht="86.4">
      <c r="A133" s="29" t="s">
        <v>30</v>
      </c>
      <c r="B133" s="36"/>
      <c r="C133" s="37"/>
      <c r="D133" s="37"/>
      <c r="E133" s="31" t="s">
        <v>557</v>
      </c>
      <c r="F133" s="37"/>
      <c r="G133" s="37"/>
      <c r="H133" s="37"/>
      <c r="I133" s="37"/>
      <c r="J133" s="38"/>
    </row>
    <row r="134">
      <c r="A134" s="29" t="s">
        <v>32</v>
      </c>
      <c r="B134" s="36"/>
      <c r="C134" s="37"/>
      <c r="D134" s="37"/>
      <c r="E134" s="39" t="s">
        <v>558</v>
      </c>
      <c r="F134" s="37"/>
      <c r="G134" s="37"/>
      <c r="H134" s="37"/>
      <c r="I134" s="37"/>
      <c r="J134" s="38"/>
    </row>
    <row r="135" ht="86.4">
      <c r="A135" s="29" t="s">
        <v>34</v>
      </c>
      <c r="B135" s="36"/>
      <c r="C135" s="37"/>
      <c r="D135" s="37"/>
      <c r="E135" s="31" t="s">
        <v>559</v>
      </c>
      <c r="F135" s="37"/>
      <c r="G135" s="37"/>
      <c r="H135" s="37"/>
      <c r="I135" s="37"/>
      <c r="J135" s="38"/>
    </row>
    <row r="136">
      <c r="A136" s="29" t="s">
        <v>25</v>
      </c>
      <c r="B136" s="29">
        <v>33</v>
      </c>
      <c r="C136" s="30" t="s">
        <v>560</v>
      </c>
      <c r="D136" s="29" t="s">
        <v>27</v>
      </c>
      <c r="E136" s="31" t="s">
        <v>561</v>
      </c>
      <c r="F136" s="32" t="s">
        <v>105</v>
      </c>
      <c r="G136" s="33">
        <v>14.109999999999999</v>
      </c>
      <c r="H136" s="34">
        <v>0</v>
      </c>
      <c r="I136" s="34">
        <f>ROUND(G136*H136,P4)</f>
        <v>0</v>
      </c>
      <c r="J136" s="29"/>
      <c r="O136" s="35">
        <f>I136*0.21</f>
        <v>0</v>
      </c>
      <c r="P136">
        <v>3</v>
      </c>
    </row>
    <row r="137" ht="115.2">
      <c r="A137" s="29" t="s">
        <v>30</v>
      </c>
      <c r="B137" s="36"/>
      <c r="C137" s="37"/>
      <c r="D137" s="37"/>
      <c r="E137" s="31" t="s">
        <v>562</v>
      </c>
      <c r="F137" s="37"/>
      <c r="G137" s="37"/>
      <c r="H137" s="37"/>
      <c r="I137" s="37"/>
      <c r="J137" s="38"/>
    </row>
    <row r="138">
      <c r="A138" s="29" t="s">
        <v>32</v>
      </c>
      <c r="B138" s="36"/>
      <c r="C138" s="37"/>
      <c r="D138" s="37"/>
      <c r="E138" s="39" t="s">
        <v>563</v>
      </c>
      <c r="F138" s="37"/>
      <c r="G138" s="37"/>
      <c r="H138" s="37"/>
      <c r="I138" s="37"/>
      <c r="J138" s="38"/>
    </row>
    <row r="139" ht="409.5">
      <c r="A139" s="29" t="s">
        <v>34</v>
      </c>
      <c r="B139" s="36"/>
      <c r="C139" s="37"/>
      <c r="D139" s="37"/>
      <c r="E139" s="31" t="s">
        <v>542</v>
      </c>
      <c r="F139" s="37"/>
      <c r="G139" s="37"/>
      <c r="H139" s="37"/>
      <c r="I139" s="37"/>
      <c r="J139" s="38"/>
    </row>
    <row r="140">
      <c r="A140" s="29" t="s">
        <v>25</v>
      </c>
      <c r="B140" s="29">
        <v>34</v>
      </c>
      <c r="C140" s="30" t="s">
        <v>564</v>
      </c>
      <c r="D140" s="29" t="s">
        <v>27</v>
      </c>
      <c r="E140" s="31" t="s">
        <v>565</v>
      </c>
      <c r="F140" s="32" t="s">
        <v>78</v>
      </c>
      <c r="G140" s="33">
        <v>2.7690000000000001</v>
      </c>
      <c r="H140" s="34">
        <v>0</v>
      </c>
      <c r="I140" s="34">
        <f>ROUND(G140*H140,P4)</f>
        <v>0</v>
      </c>
      <c r="J140" s="29"/>
      <c r="O140" s="35">
        <f>I140*0.21</f>
        <v>0</v>
      </c>
      <c r="P140">
        <v>3</v>
      </c>
    </row>
    <row r="141" ht="57.6">
      <c r="A141" s="29" t="s">
        <v>30</v>
      </c>
      <c r="B141" s="36"/>
      <c r="C141" s="37"/>
      <c r="D141" s="37"/>
      <c r="E141" s="31" t="s">
        <v>566</v>
      </c>
      <c r="F141" s="37"/>
      <c r="G141" s="37"/>
      <c r="H141" s="37"/>
      <c r="I141" s="37"/>
      <c r="J141" s="38"/>
    </row>
    <row r="142">
      <c r="A142" s="29" t="s">
        <v>32</v>
      </c>
      <c r="B142" s="36"/>
      <c r="C142" s="37"/>
      <c r="D142" s="37"/>
      <c r="E142" s="39" t="s">
        <v>567</v>
      </c>
      <c r="F142" s="37"/>
      <c r="G142" s="37"/>
      <c r="H142" s="37"/>
      <c r="I142" s="37"/>
      <c r="J142" s="38"/>
    </row>
    <row r="143" ht="345.6">
      <c r="A143" s="29" t="s">
        <v>34</v>
      </c>
      <c r="B143" s="36"/>
      <c r="C143" s="37"/>
      <c r="D143" s="37"/>
      <c r="E143" s="31" t="s">
        <v>568</v>
      </c>
      <c r="F143" s="37"/>
      <c r="G143" s="37"/>
      <c r="H143" s="37"/>
      <c r="I143" s="37"/>
      <c r="J143" s="38"/>
    </row>
    <row r="144">
      <c r="A144" s="29" t="s">
        <v>25</v>
      </c>
      <c r="B144" s="29">
        <v>60</v>
      </c>
      <c r="C144" s="30" t="s">
        <v>569</v>
      </c>
      <c r="D144" s="29" t="s">
        <v>27</v>
      </c>
      <c r="E144" s="31" t="s">
        <v>570</v>
      </c>
      <c r="F144" s="32" t="s">
        <v>105</v>
      </c>
      <c r="G144" s="33">
        <v>1.1339999999999999</v>
      </c>
      <c r="H144" s="34">
        <v>0</v>
      </c>
      <c r="I144" s="34">
        <f>ROUND(G144*H144,P4)</f>
        <v>0</v>
      </c>
      <c r="J144" s="29"/>
      <c r="O144" s="35">
        <f>I144*0.21</f>
        <v>0</v>
      </c>
      <c r="P144">
        <v>3</v>
      </c>
    </row>
    <row r="145" ht="86.4">
      <c r="A145" s="29" t="s">
        <v>30</v>
      </c>
      <c r="B145" s="36"/>
      <c r="C145" s="37"/>
      <c r="D145" s="37"/>
      <c r="E145" s="31" t="s">
        <v>571</v>
      </c>
      <c r="F145" s="37"/>
      <c r="G145" s="37"/>
      <c r="H145" s="37"/>
      <c r="I145" s="37"/>
      <c r="J145" s="38"/>
    </row>
    <row r="146">
      <c r="A146" s="29" t="s">
        <v>32</v>
      </c>
      <c r="B146" s="36"/>
      <c r="C146" s="37"/>
      <c r="D146" s="37"/>
      <c r="E146" s="39" t="s">
        <v>572</v>
      </c>
      <c r="F146" s="37"/>
      <c r="G146" s="37"/>
      <c r="H146" s="37"/>
      <c r="I146" s="37"/>
      <c r="J146" s="38"/>
    </row>
    <row r="147" ht="100.8">
      <c r="A147" s="29" t="s">
        <v>34</v>
      </c>
      <c r="B147" s="36"/>
      <c r="C147" s="37"/>
      <c r="D147" s="37"/>
      <c r="E147" s="31" t="s">
        <v>573</v>
      </c>
      <c r="F147" s="37"/>
      <c r="G147" s="37"/>
      <c r="H147" s="37"/>
      <c r="I147" s="37"/>
      <c r="J147" s="38"/>
    </row>
    <row r="148">
      <c r="A148" s="29" t="s">
        <v>25</v>
      </c>
      <c r="B148" s="29">
        <v>23</v>
      </c>
      <c r="C148" s="30" t="s">
        <v>574</v>
      </c>
      <c r="D148" s="29" t="s">
        <v>27</v>
      </c>
      <c r="E148" s="31" t="s">
        <v>575</v>
      </c>
      <c r="F148" s="32" t="s">
        <v>105</v>
      </c>
      <c r="G148" s="33">
        <v>38.685000000000002</v>
      </c>
      <c r="H148" s="34">
        <v>0</v>
      </c>
      <c r="I148" s="34">
        <f>ROUND(G148*H148,P4)</f>
        <v>0</v>
      </c>
      <c r="J148" s="29"/>
      <c r="O148" s="35">
        <f>I148*0.21</f>
        <v>0</v>
      </c>
      <c r="P148">
        <v>3</v>
      </c>
    </row>
    <row r="149" ht="115.2">
      <c r="A149" s="29" t="s">
        <v>30</v>
      </c>
      <c r="B149" s="36"/>
      <c r="C149" s="37"/>
      <c r="D149" s="37"/>
      <c r="E149" s="31" t="s">
        <v>576</v>
      </c>
      <c r="F149" s="37"/>
      <c r="G149" s="37"/>
      <c r="H149" s="37"/>
      <c r="I149" s="37"/>
      <c r="J149" s="38"/>
    </row>
    <row r="150">
      <c r="A150" s="29" t="s">
        <v>32</v>
      </c>
      <c r="B150" s="36"/>
      <c r="C150" s="37"/>
      <c r="D150" s="37"/>
      <c r="E150" s="39" t="s">
        <v>577</v>
      </c>
      <c r="F150" s="37"/>
      <c r="G150" s="37"/>
      <c r="H150" s="37"/>
      <c r="I150" s="37"/>
      <c r="J150" s="38"/>
    </row>
    <row r="151" ht="409.5">
      <c r="A151" s="29" t="s">
        <v>34</v>
      </c>
      <c r="B151" s="36"/>
      <c r="C151" s="37"/>
      <c r="D151" s="37"/>
      <c r="E151" s="31" t="s">
        <v>542</v>
      </c>
      <c r="F151" s="37"/>
      <c r="G151" s="37"/>
      <c r="H151" s="37"/>
      <c r="I151" s="37"/>
      <c r="J151" s="38"/>
    </row>
    <row r="152">
      <c r="A152" s="29" t="s">
        <v>25</v>
      </c>
      <c r="B152" s="29">
        <v>24</v>
      </c>
      <c r="C152" s="30" t="s">
        <v>578</v>
      </c>
      <c r="D152" s="29" t="s">
        <v>27</v>
      </c>
      <c r="E152" s="31" t="s">
        <v>579</v>
      </c>
      <c r="F152" s="32" t="s">
        <v>78</v>
      </c>
      <c r="G152" s="33">
        <v>6.0739999999999998</v>
      </c>
      <c r="H152" s="34">
        <v>0</v>
      </c>
      <c r="I152" s="34">
        <f>ROUND(G152*H152,P4)</f>
        <v>0</v>
      </c>
      <c r="J152" s="29"/>
      <c r="O152" s="35">
        <f>I152*0.21</f>
        <v>0</v>
      </c>
      <c r="P152">
        <v>3</v>
      </c>
    </row>
    <row r="153" ht="57.6">
      <c r="A153" s="29" t="s">
        <v>30</v>
      </c>
      <c r="B153" s="36"/>
      <c r="C153" s="37"/>
      <c r="D153" s="37"/>
      <c r="E153" s="31" t="s">
        <v>580</v>
      </c>
      <c r="F153" s="37"/>
      <c r="G153" s="37"/>
      <c r="H153" s="37"/>
      <c r="I153" s="37"/>
      <c r="J153" s="38"/>
    </row>
    <row r="154">
      <c r="A154" s="29" t="s">
        <v>32</v>
      </c>
      <c r="B154" s="36"/>
      <c r="C154" s="37"/>
      <c r="D154" s="37"/>
      <c r="E154" s="39" t="s">
        <v>581</v>
      </c>
      <c r="F154" s="37"/>
      <c r="G154" s="37"/>
      <c r="H154" s="37"/>
      <c r="I154" s="37"/>
      <c r="J154" s="38"/>
    </row>
    <row r="155" ht="345.6">
      <c r="A155" s="29" t="s">
        <v>34</v>
      </c>
      <c r="B155" s="36"/>
      <c r="C155" s="37"/>
      <c r="D155" s="37"/>
      <c r="E155" s="31" t="s">
        <v>568</v>
      </c>
      <c r="F155" s="37"/>
      <c r="G155" s="37"/>
      <c r="H155" s="37"/>
      <c r="I155" s="37"/>
      <c r="J155" s="38"/>
    </row>
    <row r="156">
      <c r="A156" s="29" t="s">
        <v>25</v>
      </c>
      <c r="B156" s="29">
        <v>63</v>
      </c>
      <c r="C156" s="30" t="s">
        <v>582</v>
      </c>
      <c r="D156" s="29" t="s">
        <v>27</v>
      </c>
      <c r="E156" s="31" t="s">
        <v>583</v>
      </c>
      <c r="F156" s="32" t="s">
        <v>584</v>
      </c>
      <c r="G156" s="33">
        <v>5</v>
      </c>
      <c r="H156" s="34">
        <v>0</v>
      </c>
      <c r="I156" s="34">
        <f>ROUND(G156*H156,P4)</f>
        <v>0</v>
      </c>
      <c r="J156" s="29"/>
      <c r="O156" s="35">
        <f>I156*0.21</f>
        <v>0</v>
      </c>
      <c r="P156">
        <v>3</v>
      </c>
    </row>
    <row r="157" ht="129.6">
      <c r="A157" s="29" t="s">
        <v>30</v>
      </c>
      <c r="B157" s="36"/>
      <c r="C157" s="37"/>
      <c r="D157" s="37"/>
      <c r="E157" s="31" t="s">
        <v>585</v>
      </c>
      <c r="F157" s="37"/>
      <c r="G157" s="37"/>
      <c r="H157" s="37"/>
      <c r="I157" s="37"/>
      <c r="J157" s="38"/>
    </row>
    <row r="158">
      <c r="A158" s="29" t="s">
        <v>32</v>
      </c>
      <c r="B158" s="36"/>
      <c r="C158" s="37"/>
      <c r="D158" s="37"/>
      <c r="E158" s="39" t="s">
        <v>586</v>
      </c>
      <c r="F158" s="37"/>
      <c r="G158" s="37"/>
      <c r="H158" s="37"/>
      <c r="I158" s="37"/>
      <c r="J158" s="38"/>
    </row>
    <row r="159" ht="86.4">
      <c r="A159" s="29" t="s">
        <v>34</v>
      </c>
      <c r="B159" s="36"/>
      <c r="C159" s="37"/>
      <c r="D159" s="37"/>
      <c r="E159" s="31" t="s">
        <v>587</v>
      </c>
      <c r="F159" s="37"/>
      <c r="G159" s="37"/>
      <c r="H159" s="37"/>
      <c r="I159" s="37"/>
      <c r="J159" s="38"/>
    </row>
    <row r="160">
      <c r="A160" s="23" t="s">
        <v>22</v>
      </c>
      <c r="B160" s="24"/>
      <c r="C160" s="25" t="s">
        <v>276</v>
      </c>
      <c r="D160" s="26"/>
      <c r="E160" s="23" t="s">
        <v>277</v>
      </c>
      <c r="F160" s="26"/>
      <c r="G160" s="26"/>
      <c r="H160" s="26"/>
      <c r="I160" s="27">
        <f>SUMIFS(I161:I208,A161:A208,"P")</f>
        <v>0</v>
      </c>
      <c r="J160" s="28"/>
    </row>
    <row r="161">
      <c r="A161" s="29" t="s">
        <v>25</v>
      </c>
      <c r="B161" s="29">
        <v>26</v>
      </c>
      <c r="C161" s="30" t="s">
        <v>588</v>
      </c>
      <c r="D161" s="29" t="s">
        <v>27</v>
      </c>
      <c r="E161" s="31" t="s">
        <v>589</v>
      </c>
      <c r="F161" s="32" t="s">
        <v>105</v>
      </c>
      <c r="G161" s="33">
        <v>27.91</v>
      </c>
      <c r="H161" s="34">
        <v>0</v>
      </c>
      <c r="I161" s="34">
        <f>ROUND(G161*H161,P4)</f>
        <v>0</v>
      </c>
      <c r="J161" s="29"/>
      <c r="O161" s="35">
        <f>I161*0.21</f>
        <v>0</v>
      </c>
      <c r="P161">
        <v>3</v>
      </c>
    </row>
    <row r="162" ht="86.4">
      <c r="A162" s="29" t="s">
        <v>30</v>
      </c>
      <c r="B162" s="36"/>
      <c r="C162" s="37"/>
      <c r="D162" s="37"/>
      <c r="E162" s="31" t="s">
        <v>590</v>
      </c>
      <c r="F162" s="37"/>
      <c r="G162" s="37"/>
      <c r="H162" s="37"/>
      <c r="I162" s="37"/>
      <c r="J162" s="38"/>
    </row>
    <row r="163">
      <c r="A163" s="29" t="s">
        <v>32</v>
      </c>
      <c r="B163" s="36"/>
      <c r="C163" s="37"/>
      <c r="D163" s="37"/>
      <c r="E163" s="39" t="s">
        <v>591</v>
      </c>
      <c r="F163" s="37"/>
      <c r="G163" s="37"/>
      <c r="H163" s="37"/>
      <c r="I163" s="37"/>
      <c r="J163" s="38"/>
    </row>
    <row r="164" ht="409.5">
      <c r="A164" s="29" t="s">
        <v>34</v>
      </c>
      <c r="B164" s="36"/>
      <c r="C164" s="37"/>
      <c r="D164" s="37"/>
      <c r="E164" s="31" t="s">
        <v>542</v>
      </c>
      <c r="F164" s="37"/>
      <c r="G164" s="37"/>
      <c r="H164" s="37"/>
      <c r="I164" s="37"/>
      <c r="J164" s="38"/>
    </row>
    <row r="165">
      <c r="A165" s="29" t="s">
        <v>25</v>
      </c>
      <c r="B165" s="29">
        <v>27</v>
      </c>
      <c r="C165" s="30" t="s">
        <v>592</v>
      </c>
      <c r="D165" s="29" t="s">
        <v>27</v>
      </c>
      <c r="E165" s="31" t="s">
        <v>593</v>
      </c>
      <c r="F165" s="32" t="s">
        <v>78</v>
      </c>
      <c r="G165" s="33">
        <v>4.3819999999999997</v>
      </c>
      <c r="H165" s="34">
        <v>0</v>
      </c>
      <c r="I165" s="34">
        <f>ROUND(G165*H165,P4)</f>
        <v>0</v>
      </c>
      <c r="J165" s="29"/>
      <c r="O165" s="35">
        <f>I165*0.21</f>
        <v>0</v>
      </c>
      <c r="P165">
        <v>3</v>
      </c>
    </row>
    <row r="166" ht="57.6">
      <c r="A166" s="29" t="s">
        <v>30</v>
      </c>
      <c r="B166" s="36"/>
      <c r="C166" s="37"/>
      <c r="D166" s="37"/>
      <c r="E166" s="31" t="s">
        <v>594</v>
      </c>
      <c r="F166" s="37"/>
      <c r="G166" s="37"/>
      <c r="H166" s="37"/>
      <c r="I166" s="37"/>
      <c r="J166" s="38"/>
    </row>
    <row r="167">
      <c r="A167" s="29" t="s">
        <v>32</v>
      </c>
      <c r="B167" s="36"/>
      <c r="C167" s="37"/>
      <c r="D167" s="37"/>
      <c r="E167" s="39" t="s">
        <v>595</v>
      </c>
      <c r="F167" s="37"/>
      <c r="G167" s="37"/>
      <c r="H167" s="37"/>
      <c r="I167" s="37"/>
      <c r="J167" s="38"/>
    </row>
    <row r="168" ht="345.6">
      <c r="A168" s="29" t="s">
        <v>34</v>
      </c>
      <c r="B168" s="36"/>
      <c r="C168" s="37"/>
      <c r="D168" s="37"/>
      <c r="E168" s="31" t="s">
        <v>568</v>
      </c>
      <c r="F168" s="37"/>
      <c r="G168" s="37"/>
      <c r="H168" s="37"/>
      <c r="I168" s="37"/>
      <c r="J168" s="38"/>
    </row>
    <row r="169">
      <c r="A169" s="29" t="s">
        <v>25</v>
      </c>
      <c r="B169" s="29">
        <v>20</v>
      </c>
      <c r="C169" s="30" t="s">
        <v>596</v>
      </c>
      <c r="D169" s="29" t="s">
        <v>41</v>
      </c>
      <c r="E169" s="31" t="s">
        <v>597</v>
      </c>
      <c r="F169" s="32" t="s">
        <v>105</v>
      </c>
      <c r="G169" s="33">
        <v>8.2560000000000002</v>
      </c>
      <c r="H169" s="34">
        <v>0</v>
      </c>
      <c r="I169" s="34">
        <f>ROUND(G169*H169,P4)</f>
        <v>0</v>
      </c>
      <c r="J169" s="29"/>
      <c r="O169" s="35">
        <f>I169*0.21</f>
        <v>0</v>
      </c>
      <c r="P169">
        <v>3</v>
      </c>
    </row>
    <row r="170" ht="57.6">
      <c r="A170" s="29" t="s">
        <v>30</v>
      </c>
      <c r="B170" s="36"/>
      <c r="C170" s="37"/>
      <c r="D170" s="37"/>
      <c r="E170" s="31" t="s">
        <v>598</v>
      </c>
      <c r="F170" s="37"/>
      <c r="G170" s="37"/>
      <c r="H170" s="37"/>
      <c r="I170" s="37"/>
      <c r="J170" s="38"/>
    </row>
    <row r="171">
      <c r="A171" s="29" t="s">
        <v>32</v>
      </c>
      <c r="B171" s="36"/>
      <c r="C171" s="37"/>
      <c r="D171" s="37"/>
      <c r="E171" s="39" t="s">
        <v>599</v>
      </c>
      <c r="F171" s="37"/>
      <c r="G171" s="37"/>
      <c r="H171" s="37"/>
      <c r="I171" s="37"/>
      <c r="J171" s="38"/>
    </row>
    <row r="172" ht="409.5">
      <c r="A172" s="29" t="s">
        <v>34</v>
      </c>
      <c r="B172" s="36"/>
      <c r="C172" s="37"/>
      <c r="D172" s="37"/>
      <c r="E172" s="31" t="s">
        <v>282</v>
      </c>
      <c r="F172" s="37"/>
      <c r="G172" s="37"/>
      <c r="H172" s="37"/>
      <c r="I172" s="37"/>
      <c r="J172" s="38"/>
    </row>
    <row r="173">
      <c r="A173" s="29" t="s">
        <v>25</v>
      </c>
      <c r="B173" s="29">
        <v>38</v>
      </c>
      <c r="C173" s="30" t="s">
        <v>596</v>
      </c>
      <c r="D173" s="29" t="s">
        <v>45</v>
      </c>
      <c r="E173" s="31" t="s">
        <v>597</v>
      </c>
      <c r="F173" s="32" t="s">
        <v>105</v>
      </c>
      <c r="G173" s="33">
        <v>2.46</v>
      </c>
      <c r="H173" s="34">
        <v>0</v>
      </c>
      <c r="I173" s="34">
        <f>ROUND(G173*H173,P4)</f>
        <v>0</v>
      </c>
      <c r="J173" s="29"/>
      <c r="O173" s="35">
        <f>I173*0.21</f>
        <v>0</v>
      </c>
      <c r="P173">
        <v>3</v>
      </c>
    </row>
    <row r="174" ht="57.6">
      <c r="A174" s="29" t="s">
        <v>30</v>
      </c>
      <c r="B174" s="36"/>
      <c r="C174" s="37"/>
      <c r="D174" s="37"/>
      <c r="E174" s="31" t="s">
        <v>600</v>
      </c>
      <c r="F174" s="37"/>
      <c r="G174" s="37"/>
      <c r="H174" s="37"/>
      <c r="I174" s="37"/>
      <c r="J174" s="38"/>
    </row>
    <row r="175">
      <c r="A175" s="29" t="s">
        <v>32</v>
      </c>
      <c r="B175" s="36"/>
      <c r="C175" s="37"/>
      <c r="D175" s="37"/>
      <c r="E175" s="39" t="s">
        <v>601</v>
      </c>
      <c r="F175" s="37"/>
      <c r="G175" s="37"/>
      <c r="H175" s="37"/>
      <c r="I175" s="37"/>
      <c r="J175" s="38"/>
    </row>
    <row r="176" ht="409.5">
      <c r="A176" s="29" t="s">
        <v>34</v>
      </c>
      <c r="B176" s="36"/>
      <c r="C176" s="37"/>
      <c r="D176" s="37"/>
      <c r="E176" s="31" t="s">
        <v>282</v>
      </c>
      <c r="F176" s="37"/>
      <c r="G176" s="37"/>
      <c r="H176" s="37"/>
      <c r="I176" s="37"/>
      <c r="J176" s="38"/>
    </row>
    <row r="177">
      <c r="A177" s="29" t="s">
        <v>25</v>
      </c>
      <c r="B177" s="29">
        <v>40</v>
      </c>
      <c r="C177" s="30" t="s">
        <v>596</v>
      </c>
      <c r="D177" s="29" t="s">
        <v>285</v>
      </c>
      <c r="E177" s="31" t="s">
        <v>597</v>
      </c>
      <c r="F177" s="32" t="s">
        <v>105</v>
      </c>
      <c r="G177" s="33">
        <v>35.969000000000001</v>
      </c>
      <c r="H177" s="34">
        <v>0</v>
      </c>
      <c r="I177" s="34">
        <f>ROUND(G177*H177,P4)</f>
        <v>0</v>
      </c>
      <c r="J177" s="29"/>
      <c r="O177" s="35">
        <f>I177*0.21</f>
        <v>0</v>
      </c>
      <c r="P177">
        <v>3</v>
      </c>
    </row>
    <row r="178" ht="100.8">
      <c r="A178" s="29" t="s">
        <v>30</v>
      </c>
      <c r="B178" s="36"/>
      <c r="C178" s="37"/>
      <c r="D178" s="37"/>
      <c r="E178" s="31" t="s">
        <v>602</v>
      </c>
      <c r="F178" s="37"/>
      <c r="G178" s="37"/>
      <c r="H178" s="37"/>
      <c r="I178" s="37"/>
      <c r="J178" s="38"/>
    </row>
    <row r="179" ht="28.8">
      <c r="A179" s="29" t="s">
        <v>32</v>
      </c>
      <c r="B179" s="36"/>
      <c r="C179" s="37"/>
      <c r="D179" s="37"/>
      <c r="E179" s="39" t="s">
        <v>603</v>
      </c>
      <c r="F179" s="37"/>
      <c r="G179" s="37"/>
      <c r="H179" s="37"/>
      <c r="I179" s="37"/>
      <c r="J179" s="38"/>
    </row>
    <row r="180" ht="409.5">
      <c r="A180" s="29" t="s">
        <v>34</v>
      </c>
      <c r="B180" s="36"/>
      <c r="C180" s="37"/>
      <c r="D180" s="37"/>
      <c r="E180" s="31" t="s">
        <v>282</v>
      </c>
      <c r="F180" s="37"/>
      <c r="G180" s="37"/>
      <c r="H180" s="37"/>
      <c r="I180" s="37"/>
      <c r="J180" s="38"/>
    </row>
    <row r="181">
      <c r="A181" s="29" t="s">
        <v>25</v>
      </c>
      <c r="B181" s="29">
        <v>50</v>
      </c>
      <c r="C181" s="30" t="s">
        <v>278</v>
      </c>
      <c r="D181" s="29" t="s">
        <v>27</v>
      </c>
      <c r="E181" s="31" t="s">
        <v>279</v>
      </c>
      <c r="F181" s="32" t="s">
        <v>105</v>
      </c>
      <c r="G181" s="33">
        <v>13.263</v>
      </c>
      <c r="H181" s="34">
        <v>0</v>
      </c>
      <c r="I181" s="34">
        <f>ROUND(G181*H181,P4)</f>
        <v>0</v>
      </c>
      <c r="J181" s="29"/>
      <c r="O181" s="35">
        <f>I181*0.21</f>
        <v>0</v>
      </c>
      <c r="P181">
        <v>3</v>
      </c>
    </row>
    <row r="182" ht="100.8">
      <c r="A182" s="29" t="s">
        <v>30</v>
      </c>
      <c r="B182" s="36"/>
      <c r="C182" s="37"/>
      <c r="D182" s="37"/>
      <c r="E182" s="31" t="s">
        <v>604</v>
      </c>
      <c r="F182" s="37"/>
      <c r="G182" s="37"/>
      <c r="H182" s="37"/>
      <c r="I182" s="37"/>
      <c r="J182" s="38"/>
    </row>
    <row r="183" ht="28.8">
      <c r="A183" s="29" t="s">
        <v>32</v>
      </c>
      <c r="B183" s="36"/>
      <c r="C183" s="37"/>
      <c r="D183" s="37"/>
      <c r="E183" s="39" t="s">
        <v>605</v>
      </c>
      <c r="F183" s="37"/>
      <c r="G183" s="37"/>
      <c r="H183" s="37"/>
      <c r="I183" s="37"/>
      <c r="J183" s="38"/>
    </row>
    <row r="184" ht="409.5">
      <c r="A184" s="29" t="s">
        <v>34</v>
      </c>
      <c r="B184" s="36"/>
      <c r="C184" s="37"/>
      <c r="D184" s="37"/>
      <c r="E184" s="31" t="s">
        <v>282</v>
      </c>
      <c r="F184" s="37"/>
      <c r="G184" s="37"/>
      <c r="H184" s="37"/>
      <c r="I184" s="37"/>
      <c r="J184" s="38"/>
    </row>
    <row r="185">
      <c r="A185" s="29" t="s">
        <v>25</v>
      </c>
      <c r="B185" s="29">
        <v>42</v>
      </c>
      <c r="C185" s="30" t="s">
        <v>606</v>
      </c>
      <c r="D185" s="29" t="s">
        <v>27</v>
      </c>
      <c r="E185" s="31" t="s">
        <v>607</v>
      </c>
      <c r="F185" s="32" t="s">
        <v>105</v>
      </c>
      <c r="G185" s="33">
        <v>10.206</v>
      </c>
      <c r="H185" s="34">
        <v>0</v>
      </c>
      <c r="I185" s="34">
        <f>ROUND(G185*H185,P4)</f>
        <v>0</v>
      </c>
      <c r="J185" s="29"/>
      <c r="O185" s="35">
        <f>I185*0.21</f>
        <v>0</v>
      </c>
      <c r="P185">
        <v>3</v>
      </c>
    </row>
    <row r="186" ht="72">
      <c r="A186" s="29" t="s">
        <v>30</v>
      </c>
      <c r="B186" s="36"/>
      <c r="C186" s="37"/>
      <c r="D186" s="37"/>
      <c r="E186" s="31" t="s">
        <v>608</v>
      </c>
      <c r="F186" s="37"/>
      <c r="G186" s="37"/>
      <c r="H186" s="37"/>
      <c r="I186" s="37"/>
      <c r="J186" s="38"/>
    </row>
    <row r="187">
      <c r="A187" s="29" t="s">
        <v>32</v>
      </c>
      <c r="B187" s="36"/>
      <c r="C187" s="37"/>
      <c r="D187" s="37"/>
      <c r="E187" s="39" t="s">
        <v>609</v>
      </c>
      <c r="F187" s="37"/>
      <c r="G187" s="37"/>
      <c r="H187" s="37"/>
      <c r="I187" s="37"/>
      <c r="J187" s="38"/>
    </row>
    <row r="188" ht="100.8">
      <c r="A188" s="29" t="s">
        <v>34</v>
      </c>
      <c r="B188" s="36"/>
      <c r="C188" s="37"/>
      <c r="D188" s="37"/>
      <c r="E188" s="31" t="s">
        <v>610</v>
      </c>
      <c r="F188" s="37"/>
      <c r="G188" s="37"/>
      <c r="H188" s="37"/>
      <c r="I188" s="37"/>
      <c r="J188" s="38"/>
    </row>
    <row r="189">
      <c r="A189" s="29" t="s">
        <v>25</v>
      </c>
      <c r="B189" s="29">
        <v>4</v>
      </c>
      <c r="C189" s="30" t="s">
        <v>288</v>
      </c>
      <c r="D189" s="29" t="s">
        <v>41</v>
      </c>
      <c r="E189" s="31" t="s">
        <v>289</v>
      </c>
      <c r="F189" s="32" t="s">
        <v>105</v>
      </c>
      <c r="G189" s="33">
        <v>7.3499999999999996</v>
      </c>
      <c r="H189" s="34">
        <v>0</v>
      </c>
      <c r="I189" s="34">
        <f>ROUND(G189*H189,P4)</f>
        <v>0</v>
      </c>
      <c r="J189" s="29"/>
      <c r="O189" s="35">
        <f>I189*0.21</f>
        <v>0</v>
      </c>
      <c r="P189">
        <v>3</v>
      </c>
    </row>
    <row r="190" ht="86.4">
      <c r="A190" s="29" t="s">
        <v>30</v>
      </c>
      <c r="B190" s="36"/>
      <c r="C190" s="37"/>
      <c r="D190" s="37"/>
      <c r="E190" s="31" t="s">
        <v>611</v>
      </c>
      <c r="F190" s="37"/>
      <c r="G190" s="37"/>
      <c r="H190" s="37"/>
      <c r="I190" s="37"/>
      <c r="J190" s="38"/>
    </row>
    <row r="191">
      <c r="A191" s="29" t="s">
        <v>32</v>
      </c>
      <c r="B191" s="36"/>
      <c r="C191" s="37"/>
      <c r="D191" s="37"/>
      <c r="E191" s="39" t="s">
        <v>612</v>
      </c>
      <c r="F191" s="37"/>
      <c r="G191" s="37"/>
      <c r="H191" s="37"/>
      <c r="I191" s="37"/>
      <c r="J191" s="38"/>
    </row>
    <row r="192" ht="115.2">
      <c r="A192" s="29" t="s">
        <v>34</v>
      </c>
      <c r="B192" s="36"/>
      <c r="C192" s="37"/>
      <c r="D192" s="37"/>
      <c r="E192" s="31" t="s">
        <v>292</v>
      </c>
      <c r="F192" s="37"/>
      <c r="G192" s="37"/>
      <c r="H192" s="37"/>
      <c r="I192" s="37"/>
      <c r="J192" s="38"/>
    </row>
    <row r="193">
      <c r="A193" s="29" t="s">
        <v>25</v>
      </c>
      <c r="B193" s="29">
        <v>53</v>
      </c>
      <c r="C193" s="30" t="s">
        <v>288</v>
      </c>
      <c r="D193" s="29" t="s">
        <v>45</v>
      </c>
      <c r="E193" s="31" t="s">
        <v>289</v>
      </c>
      <c r="F193" s="32" t="s">
        <v>105</v>
      </c>
      <c r="G193" s="33">
        <v>33.018000000000001</v>
      </c>
      <c r="H193" s="34">
        <v>0</v>
      </c>
      <c r="I193" s="34">
        <f>ROUND(G193*H193,P4)</f>
        <v>0</v>
      </c>
      <c r="J193" s="29"/>
      <c r="O193" s="35">
        <f>I193*0.21</f>
        <v>0</v>
      </c>
      <c r="P193">
        <v>3</v>
      </c>
    </row>
    <row r="194" ht="115.2">
      <c r="A194" s="29" t="s">
        <v>30</v>
      </c>
      <c r="B194" s="36"/>
      <c r="C194" s="37"/>
      <c r="D194" s="37"/>
      <c r="E194" s="31" t="s">
        <v>613</v>
      </c>
      <c r="F194" s="37"/>
      <c r="G194" s="37"/>
      <c r="H194" s="37"/>
      <c r="I194" s="37"/>
      <c r="J194" s="38"/>
    </row>
    <row r="195" ht="28.8">
      <c r="A195" s="29" t="s">
        <v>32</v>
      </c>
      <c r="B195" s="36"/>
      <c r="C195" s="37"/>
      <c r="D195" s="37"/>
      <c r="E195" s="39" t="s">
        <v>614</v>
      </c>
      <c r="F195" s="37"/>
      <c r="G195" s="37"/>
      <c r="H195" s="37"/>
      <c r="I195" s="37"/>
      <c r="J195" s="38"/>
    </row>
    <row r="196" ht="115.2">
      <c r="A196" s="29" t="s">
        <v>34</v>
      </c>
      <c r="B196" s="36"/>
      <c r="C196" s="37"/>
      <c r="D196" s="37"/>
      <c r="E196" s="31" t="s">
        <v>292</v>
      </c>
      <c r="F196" s="37"/>
      <c r="G196" s="37"/>
      <c r="H196" s="37"/>
      <c r="I196" s="37"/>
      <c r="J196" s="38"/>
    </row>
    <row r="197">
      <c r="A197" s="29" t="s">
        <v>25</v>
      </c>
      <c r="B197" s="29">
        <v>3</v>
      </c>
      <c r="C197" s="30" t="s">
        <v>615</v>
      </c>
      <c r="D197" s="29" t="s">
        <v>27</v>
      </c>
      <c r="E197" s="31" t="s">
        <v>616</v>
      </c>
      <c r="F197" s="32" t="s">
        <v>120</v>
      </c>
      <c r="G197" s="33">
        <v>14.699999999999999</v>
      </c>
      <c r="H197" s="34">
        <v>0</v>
      </c>
      <c r="I197" s="34">
        <f>ROUND(G197*H197,P4)</f>
        <v>0</v>
      </c>
      <c r="J197" s="29"/>
      <c r="O197" s="35">
        <f>I197*0.21</f>
        <v>0</v>
      </c>
      <c r="P197">
        <v>3</v>
      </c>
    </row>
    <row r="198" ht="72">
      <c r="A198" s="29" t="s">
        <v>30</v>
      </c>
      <c r="B198" s="36"/>
      <c r="C198" s="37"/>
      <c r="D198" s="37"/>
      <c r="E198" s="31" t="s">
        <v>617</v>
      </c>
      <c r="F198" s="37"/>
      <c r="G198" s="37"/>
      <c r="H198" s="37"/>
      <c r="I198" s="37"/>
      <c r="J198" s="38"/>
    </row>
    <row r="199">
      <c r="A199" s="29" t="s">
        <v>32</v>
      </c>
      <c r="B199" s="36"/>
      <c r="C199" s="37"/>
      <c r="D199" s="37"/>
      <c r="E199" s="39" t="s">
        <v>618</v>
      </c>
      <c r="F199" s="37"/>
      <c r="G199" s="37"/>
      <c r="H199" s="37"/>
      <c r="I199" s="37"/>
      <c r="J199" s="38"/>
    </row>
    <row r="200" ht="187.2">
      <c r="A200" s="29" t="s">
        <v>34</v>
      </c>
      <c r="B200" s="36"/>
      <c r="C200" s="37"/>
      <c r="D200" s="37"/>
      <c r="E200" s="31" t="s">
        <v>619</v>
      </c>
      <c r="F200" s="37"/>
      <c r="G200" s="37"/>
      <c r="H200" s="37"/>
      <c r="I200" s="37"/>
      <c r="J200" s="38"/>
    </row>
    <row r="201">
      <c r="A201" s="29" t="s">
        <v>25</v>
      </c>
      <c r="B201" s="29">
        <v>51</v>
      </c>
      <c r="C201" s="30" t="s">
        <v>620</v>
      </c>
      <c r="D201" s="29" t="s">
        <v>27</v>
      </c>
      <c r="E201" s="31" t="s">
        <v>621</v>
      </c>
      <c r="F201" s="32" t="s">
        <v>105</v>
      </c>
      <c r="G201" s="33">
        <v>22.105</v>
      </c>
      <c r="H201" s="34">
        <v>0</v>
      </c>
      <c r="I201" s="34">
        <f>ROUND(G201*H201,P4)</f>
        <v>0</v>
      </c>
      <c r="J201" s="29"/>
      <c r="O201" s="35">
        <f>I201*0.21</f>
        <v>0</v>
      </c>
      <c r="P201">
        <v>3</v>
      </c>
    </row>
    <row r="202" ht="100.8">
      <c r="A202" s="29" t="s">
        <v>30</v>
      </c>
      <c r="B202" s="36"/>
      <c r="C202" s="37"/>
      <c r="D202" s="37"/>
      <c r="E202" s="31" t="s">
        <v>622</v>
      </c>
      <c r="F202" s="37"/>
      <c r="G202" s="37"/>
      <c r="H202" s="37"/>
      <c r="I202" s="37"/>
      <c r="J202" s="38"/>
    </row>
    <row r="203" ht="28.8">
      <c r="A203" s="29" t="s">
        <v>32</v>
      </c>
      <c r="B203" s="36"/>
      <c r="C203" s="37"/>
      <c r="D203" s="37"/>
      <c r="E203" s="39" t="s">
        <v>623</v>
      </c>
      <c r="F203" s="37"/>
      <c r="G203" s="37"/>
      <c r="H203" s="37"/>
      <c r="I203" s="37"/>
      <c r="J203" s="38"/>
    </row>
    <row r="204" ht="144">
      <c r="A204" s="29" t="s">
        <v>34</v>
      </c>
      <c r="B204" s="36"/>
      <c r="C204" s="37"/>
      <c r="D204" s="37"/>
      <c r="E204" s="31" t="s">
        <v>624</v>
      </c>
      <c r="F204" s="37"/>
      <c r="G204" s="37"/>
      <c r="H204" s="37"/>
      <c r="I204" s="37"/>
      <c r="J204" s="38"/>
    </row>
    <row r="205">
      <c r="A205" s="29" t="s">
        <v>25</v>
      </c>
      <c r="B205" s="29">
        <v>52</v>
      </c>
      <c r="C205" s="30" t="s">
        <v>625</v>
      </c>
      <c r="D205" s="29" t="s">
        <v>27</v>
      </c>
      <c r="E205" s="31" t="s">
        <v>626</v>
      </c>
      <c r="F205" s="32" t="s">
        <v>105</v>
      </c>
      <c r="G205" s="33">
        <v>5.3799999999999999</v>
      </c>
      <c r="H205" s="34">
        <v>0</v>
      </c>
      <c r="I205" s="34">
        <f>ROUND(G205*H205,P4)</f>
        <v>0</v>
      </c>
      <c r="J205" s="29"/>
      <c r="O205" s="35">
        <f>I205*0.21</f>
        <v>0</v>
      </c>
      <c r="P205">
        <v>3</v>
      </c>
    </row>
    <row r="206" ht="100.8">
      <c r="A206" s="29" t="s">
        <v>30</v>
      </c>
      <c r="B206" s="36"/>
      <c r="C206" s="37"/>
      <c r="D206" s="37"/>
      <c r="E206" s="31" t="s">
        <v>627</v>
      </c>
      <c r="F206" s="37"/>
      <c r="G206" s="37"/>
      <c r="H206" s="37"/>
      <c r="I206" s="37"/>
      <c r="J206" s="38"/>
    </row>
    <row r="207" ht="28.8">
      <c r="A207" s="29" t="s">
        <v>32</v>
      </c>
      <c r="B207" s="36"/>
      <c r="C207" s="37"/>
      <c r="D207" s="37"/>
      <c r="E207" s="39" t="s">
        <v>628</v>
      </c>
      <c r="F207" s="37"/>
      <c r="G207" s="37"/>
      <c r="H207" s="37"/>
      <c r="I207" s="37"/>
      <c r="J207" s="38"/>
    </row>
    <row r="208" ht="409.5">
      <c r="A208" s="29" t="s">
        <v>34</v>
      </c>
      <c r="B208" s="36"/>
      <c r="C208" s="37"/>
      <c r="D208" s="37"/>
      <c r="E208" s="31" t="s">
        <v>629</v>
      </c>
      <c r="F208" s="37"/>
      <c r="G208" s="37"/>
      <c r="H208" s="37"/>
      <c r="I208" s="37"/>
      <c r="J208" s="38"/>
    </row>
    <row r="209">
      <c r="A209" s="23" t="s">
        <v>22</v>
      </c>
      <c r="B209" s="24"/>
      <c r="C209" s="25" t="s">
        <v>293</v>
      </c>
      <c r="D209" s="26"/>
      <c r="E209" s="23" t="s">
        <v>294</v>
      </c>
      <c r="F209" s="26"/>
      <c r="G209" s="26"/>
      <c r="H209" s="26"/>
      <c r="I209" s="27">
        <f>SUMIFS(I210:I217,A210:A217,"P")</f>
        <v>0</v>
      </c>
      <c r="J209" s="28"/>
    </row>
    <row r="210">
      <c r="A210" s="29" t="s">
        <v>25</v>
      </c>
      <c r="B210" s="29">
        <v>47</v>
      </c>
      <c r="C210" s="30" t="s">
        <v>630</v>
      </c>
      <c r="D210" s="29" t="s">
        <v>27</v>
      </c>
      <c r="E210" s="31" t="s">
        <v>631</v>
      </c>
      <c r="F210" s="32" t="s">
        <v>120</v>
      </c>
      <c r="G210" s="33">
        <v>44</v>
      </c>
      <c r="H210" s="34">
        <v>0</v>
      </c>
      <c r="I210" s="34">
        <f>ROUND(G210*H210,P4)</f>
        <v>0</v>
      </c>
      <c r="J210" s="29"/>
      <c r="O210" s="35">
        <f>I210*0.21</f>
        <v>0</v>
      </c>
      <c r="P210">
        <v>3</v>
      </c>
    </row>
    <row r="211" ht="72">
      <c r="A211" s="29" t="s">
        <v>30</v>
      </c>
      <c r="B211" s="36"/>
      <c r="C211" s="37"/>
      <c r="D211" s="37"/>
      <c r="E211" s="31" t="s">
        <v>632</v>
      </c>
      <c r="F211" s="37"/>
      <c r="G211" s="37"/>
      <c r="H211" s="37"/>
      <c r="I211" s="37"/>
      <c r="J211" s="38"/>
    </row>
    <row r="212">
      <c r="A212" s="29" t="s">
        <v>32</v>
      </c>
      <c r="B212" s="36"/>
      <c r="C212" s="37"/>
      <c r="D212" s="37"/>
      <c r="E212" s="39" t="s">
        <v>633</v>
      </c>
      <c r="F212" s="37"/>
      <c r="G212" s="37"/>
      <c r="H212" s="37"/>
      <c r="I212" s="37"/>
      <c r="J212" s="38"/>
    </row>
    <row r="213" ht="187.2">
      <c r="A213" s="29" t="s">
        <v>34</v>
      </c>
      <c r="B213" s="36"/>
      <c r="C213" s="37"/>
      <c r="D213" s="37"/>
      <c r="E213" s="31" t="s">
        <v>326</v>
      </c>
      <c r="F213" s="37"/>
      <c r="G213" s="37"/>
      <c r="H213" s="37"/>
      <c r="I213" s="37"/>
      <c r="J213" s="38"/>
    </row>
    <row r="214">
      <c r="A214" s="29" t="s">
        <v>25</v>
      </c>
      <c r="B214" s="29">
        <v>48</v>
      </c>
      <c r="C214" s="30" t="s">
        <v>634</v>
      </c>
      <c r="D214" s="29" t="s">
        <v>27</v>
      </c>
      <c r="E214" s="31" t="s">
        <v>635</v>
      </c>
      <c r="F214" s="32" t="s">
        <v>120</v>
      </c>
      <c r="G214" s="33">
        <v>44</v>
      </c>
      <c r="H214" s="34">
        <v>0</v>
      </c>
      <c r="I214" s="34">
        <f>ROUND(G214*H214,P4)</f>
        <v>0</v>
      </c>
      <c r="J214" s="29"/>
      <c r="O214" s="35">
        <f>I214*0.21</f>
        <v>0</v>
      </c>
      <c r="P214">
        <v>3</v>
      </c>
    </row>
    <row r="215" ht="57.6">
      <c r="A215" s="29" t="s">
        <v>30</v>
      </c>
      <c r="B215" s="36"/>
      <c r="C215" s="37"/>
      <c r="D215" s="37"/>
      <c r="E215" s="31" t="s">
        <v>636</v>
      </c>
      <c r="F215" s="37"/>
      <c r="G215" s="37"/>
      <c r="H215" s="37"/>
      <c r="I215" s="37"/>
      <c r="J215" s="38"/>
    </row>
    <row r="216">
      <c r="A216" s="29" t="s">
        <v>32</v>
      </c>
      <c r="B216" s="36"/>
      <c r="C216" s="37"/>
      <c r="D216" s="37"/>
      <c r="E216" s="39" t="s">
        <v>633</v>
      </c>
      <c r="F216" s="37"/>
      <c r="G216" s="37"/>
      <c r="H216" s="37"/>
      <c r="I216" s="37"/>
      <c r="J216" s="38"/>
    </row>
    <row r="217" ht="72">
      <c r="A217" s="29" t="s">
        <v>34</v>
      </c>
      <c r="B217" s="36"/>
      <c r="C217" s="37"/>
      <c r="D217" s="37"/>
      <c r="E217" s="31" t="s">
        <v>637</v>
      </c>
      <c r="F217" s="37"/>
      <c r="G217" s="37"/>
      <c r="H217" s="37"/>
      <c r="I217" s="37"/>
      <c r="J217" s="38"/>
    </row>
    <row r="218">
      <c r="A218" s="23" t="s">
        <v>22</v>
      </c>
      <c r="B218" s="24"/>
      <c r="C218" s="25" t="s">
        <v>638</v>
      </c>
      <c r="D218" s="26"/>
      <c r="E218" s="23" t="s">
        <v>639</v>
      </c>
      <c r="F218" s="26"/>
      <c r="G218" s="26"/>
      <c r="H218" s="26"/>
      <c r="I218" s="27">
        <f>SUMIFS(I219:I246,A219:A246,"P")</f>
        <v>0</v>
      </c>
      <c r="J218" s="28"/>
    </row>
    <row r="219" ht="28.8">
      <c r="A219" s="29" t="s">
        <v>25</v>
      </c>
      <c r="B219" s="29">
        <v>37</v>
      </c>
      <c r="C219" s="30" t="s">
        <v>640</v>
      </c>
      <c r="D219" s="29" t="s">
        <v>27</v>
      </c>
      <c r="E219" s="31" t="s">
        <v>641</v>
      </c>
      <c r="F219" s="32" t="s">
        <v>120</v>
      </c>
      <c r="G219" s="33">
        <v>120.54000000000001</v>
      </c>
      <c r="H219" s="34">
        <v>0</v>
      </c>
      <c r="I219" s="34">
        <f>ROUND(G219*H219,P4)</f>
        <v>0</v>
      </c>
      <c r="J219" s="29"/>
      <c r="O219" s="35">
        <f>I219*0.21</f>
        <v>0</v>
      </c>
      <c r="P219">
        <v>3</v>
      </c>
    </row>
    <row r="220" ht="158.4">
      <c r="A220" s="29" t="s">
        <v>30</v>
      </c>
      <c r="B220" s="36"/>
      <c r="C220" s="37"/>
      <c r="D220" s="37"/>
      <c r="E220" s="31" t="s">
        <v>642</v>
      </c>
      <c r="F220" s="37"/>
      <c r="G220" s="37"/>
      <c r="H220" s="37"/>
      <c r="I220" s="37"/>
      <c r="J220" s="38"/>
    </row>
    <row r="221" ht="43.2">
      <c r="A221" s="29" t="s">
        <v>32</v>
      </c>
      <c r="B221" s="36"/>
      <c r="C221" s="37"/>
      <c r="D221" s="37"/>
      <c r="E221" s="39" t="s">
        <v>643</v>
      </c>
      <c r="F221" s="37"/>
      <c r="G221" s="37"/>
      <c r="H221" s="37"/>
      <c r="I221" s="37"/>
      <c r="J221" s="38"/>
    </row>
    <row r="222" ht="273.6">
      <c r="A222" s="29" t="s">
        <v>34</v>
      </c>
      <c r="B222" s="36"/>
      <c r="C222" s="37"/>
      <c r="D222" s="37"/>
      <c r="E222" s="31" t="s">
        <v>644</v>
      </c>
      <c r="F222" s="37"/>
      <c r="G222" s="37"/>
      <c r="H222" s="37"/>
      <c r="I222" s="37"/>
      <c r="J222" s="38"/>
    </row>
    <row r="223" ht="28.8">
      <c r="A223" s="29" t="s">
        <v>25</v>
      </c>
      <c r="B223" s="29">
        <v>30</v>
      </c>
      <c r="C223" s="30" t="s">
        <v>645</v>
      </c>
      <c r="D223" s="29" t="s">
        <v>27</v>
      </c>
      <c r="E223" s="31" t="s">
        <v>646</v>
      </c>
      <c r="F223" s="32" t="s">
        <v>120</v>
      </c>
      <c r="G223" s="33">
        <v>55.439999999999998</v>
      </c>
      <c r="H223" s="34">
        <v>0</v>
      </c>
      <c r="I223" s="34">
        <f>ROUND(G223*H223,P4)</f>
        <v>0</v>
      </c>
      <c r="J223" s="29"/>
      <c r="O223" s="35">
        <f>I223*0.21</f>
        <v>0</v>
      </c>
      <c r="P223">
        <v>3</v>
      </c>
    </row>
    <row r="224" ht="57.6">
      <c r="A224" s="29" t="s">
        <v>30</v>
      </c>
      <c r="B224" s="36"/>
      <c r="C224" s="37"/>
      <c r="D224" s="37"/>
      <c r="E224" s="31" t="s">
        <v>647</v>
      </c>
      <c r="F224" s="37"/>
      <c r="G224" s="37"/>
      <c r="H224" s="37"/>
      <c r="I224" s="37"/>
      <c r="J224" s="38"/>
    </row>
    <row r="225">
      <c r="A225" s="29" t="s">
        <v>32</v>
      </c>
      <c r="B225" s="36"/>
      <c r="C225" s="37"/>
      <c r="D225" s="37"/>
      <c r="E225" s="39" t="s">
        <v>648</v>
      </c>
      <c r="F225" s="37"/>
      <c r="G225" s="37"/>
      <c r="H225" s="37"/>
      <c r="I225" s="37"/>
      <c r="J225" s="38"/>
    </row>
    <row r="226" ht="273.6">
      <c r="A226" s="29" t="s">
        <v>34</v>
      </c>
      <c r="B226" s="36"/>
      <c r="C226" s="37"/>
      <c r="D226" s="37"/>
      <c r="E226" s="31" t="s">
        <v>644</v>
      </c>
      <c r="F226" s="37"/>
      <c r="G226" s="37"/>
      <c r="H226" s="37"/>
      <c r="I226" s="37"/>
      <c r="J226" s="38"/>
    </row>
    <row r="227">
      <c r="A227" s="29" t="s">
        <v>25</v>
      </c>
      <c r="B227" s="29">
        <v>28</v>
      </c>
      <c r="C227" s="30" t="s">
        <v>649</v>
      </c>
      <c r="D227" s="29" t="s">
        <v>27</v>
      </c>
      <c r="E227" s="31" t="s">
        <v>650</v>
      </c>
      <c r="F227" s="32" t="s">
        <v>120</v>
      </c>
      <c r="G227" s="33">
        <v>65.519999999999996</v>
      </c>
      <c r="H227" s="34">
        <v>0</v>
      </c>
      <c r="I227" s="34">
        <f>ROUND(G227*H227,P4)</f>
        <v>0</v>
      </c>
      <c r="J227" s="29"/>
      <c r="O227" s="35">
        <f>I227*0.21</f>
        <v>0</v>
      </c>
      <c r="P227">
        <v>3</v>
      </c>
    </row>
    <row r="228" ht="57.6">
      <c r="A228" s="29" t="s">
        <v>30</v>
      </c>
      <c r="B228" s="36"/>
      <c r="C228" s="37"/>
      <c r="D228" s="37"/>
      <c r="E228" s="31" t="s">
        <v>651</v>
      </c>
      <c r="F228" s="37"/>
      <c r="G228" s="37"/>
      <c r="H228" s="37"/>
      <c r="I228" s="37"/>
      <c r="J228" s="38"/>
    </row>
    <row r="229">
      <c r="A229" s="29" t="s">
        <v>32</v>
      </c>
      <c r="B229" s="36"/>
      <c r="C229" s="37"/>
      <c r="D229" s="37"/>
      <c r="E229" s="39" t="s">
        <v>652</v>
      </c>
      <c r="F229" s="37"/>
      <c r="G229" s="37"/>
      <c r="H229" s="37"/>
      <c r="I229" s="37"/>
      <c r="J229" s="38"/>
    </row>
    <row r="230" ht="288">
      <c r="A230" s="29" t="s">
        <v>34</v>
      </c>
      <c r="B230" s="36"/>
      <c r="C230" s="37"/>
      <c r="D230" s="37"/>
      <c r="E230" s="31" t="s">
        <v>653</v>
      </c>
      <c r="F230" s="37"/>
      <c r="G230" s="37"/>
      <c r="H230" s="37"/>
      <c r="I230" s="37"/>
      <c r="J230" s="38"/>
    </row>
    <row r="231">
      <c r="A231" s="29" t="s">
        <v>25</v>
      </c>
      <c r="B231" s="29">
        <v>29</v>
      </c>
      <c r="C231" s="30" t="s">
        <v>654</v>
      </c>
      <c r="D231" s="29" t="s">
        <v>27</v>
      </c>
      <c r="E231" s="31" t="s">
        <v>655</v>
      </c>
      <c r="F231" s="32" t="s">
        <v>120</v>
      </c>
      <c r="G231" s="33">
        <v>38.859999999999999</v>
      </c>
      <c r="H231" s="34">
        <v>0</v>
      </c>
      <c r="I231" s="34">
        <f>ROUND(G231*H231,P4)</f>
        <v>0</v>
      </c>
      <c r="J231" s="29"/>
      <c r="O231" s="35">
        <f>I231*0.21</f>
        <v>0</v>
      </c>
      <c r="P231">
        <v>3</v>
      </c>
    </row>
    <row r="232" ht="72">
      <c r="A232" s="29" t="s">
        <v>30</v>
      </c>
      <c r="B232" s="36"/>
      <c r="C232" s="37"/>
      <c r="D232" s="37"/>
      <c r="E232" s="31" t="s">
        <v>656</v>
      </c>
      <c r="F232" s="37"/>
      <c r="G232" s="37"/>
      <c r="H232" s="37"/>
      <c r="I232" s="37"/>
      <c r="J232" s="38"/>
    </row>
    <row r="233">
      <c r="A233" s="29" t="s">
        <v>32</v>
      </c>
      <c r="B233" s="36"/>
      <c r="C233" s="37"/>
      <c r="D233" s="37"/>
      <c r="E233" s="39" t="s">
        <v>657</v>
      </c>
      <c r="F233" s="37"/>
      <c r="G233" s="37"/>
      <c r="H233" s="37"/>
      <c r="I233" s="37"/>
      <c r="J233" s="38"/>
    </row>
    <row r="234" ht="72">
      <c r="A234" s="29" t="s">
        <v>34</v>
      </c>
      <c r="B234" s="36"/>
      <c r="C234" s="37"/>
      <c r="D234" s="37"/>
      <c r="E234" s="31" t="s">
        <v>658</v>
      </c>
      <c r="F234" s="37"/>
      <c r="G234" s="37"/>
      <c r="H234" s="37"/>
      <c r="I234" s="37"/>
      <c r="J234" s="38"/>
    </row>
    <row r="235">
      <c r="A235" s="29" t="s">
        <v>25</v>
      </c>
      <c r="B235" s="29">
        <v>31</v>
      </c>
      <c r="C235" s="30" t="s">
        <v>659</v>
      </c>
      <c r="D235" s="29" t="s">
        <v>27</v>
      </c>
      <c r="E235" s="31" t="s">
        <v>660</v>
      </c>
      <c r="F235" s="32" t="s">
        <v>120</v>
      </c>
      <c r="G235" s="33">
        <v>32.5</v>
      </c>
      <c r="H235" s="34">
        <v>0</v>
      </c>
      <c r="I235" s="34">
        <f>ROUND(G235*H235,P4)</f>
        <v>0</v>
      </c>
      <c r="J235" s="29"/>
      <c r="O235" s="35">
        <f>I235*0.21</f>
        <v>0</v>
      </c>
      <c r="P235">
        <v>3</v>
      </c>
    </row>
    <row r="236" ht="57.6">
      <c r="A236" s="29" t="s">
        <v>30</v>
      </c>
      <c r="B236" s="36"/>
      <c r="C236" s="37"/>
      <c r="D236" s="37"/>
      <c r="E236" s="31" t="s">
        <v>661</v>
      </c>
      <c r="F236" s="37"/>
      <c r="G236" s="37"/>
      <c r="H236" s="37"/>
      <c r="I236" s="37"/>
      <c r="J236" s="38"/>
    </row>
    <row r="237">
      <c r="A237" s="29" t="s">
        <v>32</v>
      </c>
      <c r="B237" s="36"/>
      <c r="C237" s="37"/>
      <c r="D237" s="37"/>
      <c r="E237" s="39" t="s">
        <v>662</v>
      </c>
      <c r="F237" s="37"/>
      <c r="G237" s="37"/>
      <c r="H237" s="37"/>
      <c r="I237" s="37"/>
      <c r="J237" s="38"/>
    </row>
    <row r="238" ht="72">
      <c r="A238" s="29" t="s">
        <v>34</v>
      </c>
      <c r="B238" s="36"/>
      <c r="C238" s="37"/>
      <c r="D238" s="37"/>
      <c r="E238" s="31" t="s">
        <v>658</v>
      </c>
      <c r="F238" s="37"/>
      <c r="G238" s="37"/>
      <c r="H238" s="37"/>
      <c r="I238" s="37"/>
      <c r="J238" s="38"/>
    </row>
    <row r="239">
      <c r="A239" s="29" t="s">
        <v>25</v>
      </c>
      <c r="B239" s="29">
        <v>64</v>
      </c>
      <c r="C239" s="30" t="s">
        <v>663</v>
      </c>
      <c r="D239" s="29" t="s">
        <v>27</v>
      </c>
      <c r="E239" s="31" t="s">
        <v>664</v>
      </c>
      <c r="F239" s="32" t="s">
        <v>120</v>
      </c>
      <c r="G239" s="33">
        <v>7</v>
      </c>
      <c r="H239" s="34">
        <v>0</v>
      </c>
      <c r="I239" s="34">
        <f>ROUND(G239*H239,P4)</f>
        <v>0</v>
      </c>
      <c r="J239" s="29"/>
      <c r="O239" s="35">
        <f>I239*0.21</f>
        <v>0</v>
      </c>
      <c r="P239">
        <v>3</v>
      </c>
    </row>
    <row r="240" ht="115.2">
      <c r="A240" s="29" t="s">
        <v>30</v>
      </c>
      <c r="B240" s="36"/>
      <c r="C240" s="37"/>
      <c r="D240" s="37"/>
      <c r="E240" s="31" t="s">
        <v>665</v>
      </c>
      <c r="F240" s="37"/>
      <c r="G240" s="37"/>
      <c r="H240" s="37"/>
      <c r="I240" s="37"/>
      <c r="J240" s="38"/>
    </row>
    <row r="241">
      <c r="A241" s="29" t="s">
        <v>32</v>
      </c>
      <c r="B241" s="36"/>
      <c r="C241" s="37"/>
      <c r="D241" s="37"/>
      <c r="E241" s="39" t="s">
        <v>393</v>
      </c>
      <c r="F241" s="37"/>
      <c r="G241" s="37"/>
      <c r="H241" s="37"/>
      <c r="I241" s="37"/>
      <c r="J241" s="38"/>
    </row>
    <row r="242" ht="144">
      <c r="A242" s="29" t="s">
        <v>34</v>
      </c>
      <c r="B242" s="36"/>
      <c r="C242" s="37"/>
      <c r="D242" s="37"/>
      <c r="E242" s="31" t="s">
        <v>666</v>
      </c>
      <c r="F242" s="37"/>
      <c r="G242" s="37"/>
      <c r="H242" s="37"/>
      <c r="I242" s="37"/>
      <c r="J242" s="38"/>
    </row>
    <row r="243">
      <c r="A243" s="29" t="s">
        <v>25</v>
      </c>
      <c r="B243" s="29">
        <v>35</v>
      </c>
      <c r="C243" s="30" t="s">
        <v>667</v>
      </c>
      <c r="D243" s="29" t="s">
        <v>27</v>
      </c>
      <c r="E243" s="31" t="s">
        <v>668</v>
      </c>
      <c r="F243" s="32" t="s">
        <v>120</v>
      </c>
      <c r="G243" s="33">
        <v>66.400000000000006</v>
      </c>
      <c r="H243" s="34">
        <v>0</v>
      </c>
      <c r="I243" s="34">
        <f>ROUND(G243*H243,P4)</f>
        <v>0</v>
      </c>
      <c r="J243" s="29"/>
      <c r="O243" s="35">
        <f>I243*0.21</f>
        <v>0</v>
      </c>
      <c r="P243">
        <v>3</v>
      </c>
    </row>
    <row r="244" ht="57.6">
      <c r="A244" s="29" t="s">
        <v>30</v>
      </c>
      <c r="B244" s="36"/>
      <c r="C244" s="37"/>
      <c r="D244" s="37"/>
      <c r="E244" s="31" t="s">
        <v>669</v>
      </c>
      <c r="F244" s="37"/>
      <c r="G244" s="37"/>
      <c r="H244" s="37"/>
      <c r="I244" s="37"/>
      <c r="J244" s="38"/>
    </row>
    <row r="245">
      <c r="A245" s="29" t="s">
        <v>32</v>
      </c>
      <c r="B245" s="36"/>
      <c r="C245" s="37"/>
      <c r="D245" s="37"/>
      <c r="E245" s="39" t="s">
        <v>670</v>
      </c>
      <c r="F245" s="37"/>
      <c r="G245" s="37"/>
      <c r="H245" s="37"/>
      <c r="I245" s="37"/>
      <c r="J245" s="38"/>
    </row>
    <row r="246" ht="115.2">
      <c r="A246" s="29" t="s">
        <v>34</v>
      </c>
      <c r="B246" s="36"/>
      <c r="C246" s="37"/>
      <c r="D246" s="37"/>
      <c r="E246" s="31" t="s">
        <v>671</v>
      </c>
      <c r="F246" s="37"/>
      <c r="G246" s="37"/>
      <c r="H246" s="37"/>
      <c r="I246" s="37"/>
      <c r="J246" s="38"/>
    </row>
    <row r="247">
      <c r="A247" s="23" t="s">
        <v>22</v>
      </c>
      <c r="B247" s="24"/>
      <c r="C247" s="25" t="s">
        <v>344</v>
      </c>
      <c r="D247" s="26"/>
      <c r="E247" s="23" t="s">
        <v>345</v>
      </c>
      <c r="F247" s="26"/>
      <c r="G247" s="26"/>
      <c r="H247" s="26"/>
      <c r="I247" s="27">
        <f>SUMIFS(I248:I255,A248:A255,"P")</f>
        <v>0</v>
      </c>
      <c r="J247" s="28"/>
    </row>
    <row r="248">
      <c r="A248" s="29" t="s">
        <v>25</v>
      </c>
      <c r="B248" s="29">
        <v>43</v>
      </c>
      <c r="C248" s="30" t="s">
        <v>672</v>
      </c>
      <c r="D248" s="29" t="s">
        <v>27</v>
      </c>
      <c r="E248" s="31" t="s">
        <v>673</v>
      </c>
      <c r="F248" s="32" t="s">
        <v>94</v>
      </c>
      <c r="G248" s="33">
        <v>10.4</v>
      </c>
      <c r="H248" s="34">
        <v>0</v>
      </c>
      <c r="I248" s="34">
        <f>ROUND(G248*H248,P4)</f>
        <v>0</v>
      </c>
      <c r="J248" s="29"/>
      <c r="O248" s="35">
        <f>I248*0.21</f>
        <v>0</v>
      </c>
      <c r="P248">
        <v>3</v>
      </c>
    </row>
    <row r="249" ht="86.4">
      <c r="A249" s="29" t="s">
        <v>30</v>
      </c>
      <c r="B249" s="36"/>
      <c r="C249" s="37"/>
      <c r="D249" s="37"/>
      <c r="E249" s="31" t="s">
        <v>674</v>
      </c>
      <c r="F249" s="37"/>
      <c r="G249" s="37"/>
      <c r="H249" s="37"/>
      <c r="I249" s="37"/>
      <c r="J249" s="38"/>
    </row>
    <row r="250">
      <c r="A250" s="29" t="s">
        <v>32</v>
      </c>
      <c r="B250" s="36"/>
      <c r="C250" s="37"/>
      <c r="D250" s="37"/>
      <c r="E250" s="39" t="s">
        <v>675</v>
      </c>
      <c r="F250" s="37"/>
      <c r="G250" s="37"/>
      <c r="H250" s="37"/>
      <c r="I250" s="37"/>
      <c r="J250" s="38"/>
    </row>
    <row r="251" ht="316.8">
      <c r="A251" s="29" t="s">
        <v>34</v>
      </c>
      <c r="B251" s="36"/>
      <c r="C251" s="37"/>
      <c r="D251" s="37"/>
      <c r="E251" s="31" t="s">
        <v>676</v>
      </c>
      <c r="F251" s="37"/>
      <c r="G251" s="37"/>
      <c r="H251" s="37"/>
      <c r="I251" s="37"/>
      <c r="J251" s="38"/>
    </row>
    <row r="252">
      <c r="A252" s="29" t="s">
        <v>25</v>
      </c>
      <c r="B252" s="29">
        <v>36</v>
      </c>
      <c r="C252" s="30" t="s">
        <v>677</v>
      </c>
      <c r="D252" s="29" t="s">
        <v>27</v>
      </c>
      <c r="E252" s="31" t="s">
        <v>678</v>
      </c>
      <c r="F252" s="32" t="s">
        <v>94</v>
      </c>
      <c r="G252" s="33">
        <v>33.200000000000003</v>
      </c>
      <c r="H252" s="34">
        <v>0</v>
      </c>
      <c r="I252" s="34">
        <f>ROUND(G252*H252,P4)</f>
        <v>0</v>
      </c>
      <c r="J252" s="29"/>
      <c r="O252" s="35">
        <f>I252*0.21</f>
        <v>0</v>
      </c>
      <c r="P252">
        <v>3</v>
      </c>
    </row>
    <row r="253" ht="72">
      <c r="A253" s="29" t="s">
        <v>30</v>
      </c>
      <c r="B253" s="36"/>
      <c r="C253" s="37"/>
      <c r="D253" s="37"/>
      <c r="E253" s="31" t="s">
        <v>679</v>
      </c>
      <c r="F253" s="37"/>
      <c r="G253" s="37"/>
      <c r="H253" s="37"/>
      <c r="I253" s="37"/>
      <c r="J253" s="38"/>
    </row>
    <row r="254">
      <c r="A254" s="29" t="s">
        <v>32</v>
      </c>
      <c r="B254" s="36"/>
      <c r="C254" s="37"/>
      <c r="D254" s="37"/>
      <c r="E254" s="39" t="s">
        <v>680</v>
      </c>
      <c r="F254" s="37"/>
      <c r="G254" s="37"/>
      <c r="H254" s="37"/>
      <c r="I254" s="37"/>
      <c r="J254" s="38"/>
    </row>
    <row r="255" ht="302.4">
      <c r="A255" s="29" t="s">
        <v>34</v>
      </c>
      <c r="B255" s="36"/>
      <c r="C255" s="37"/>
      <c r="D255" s="37"/>
      <c r="E255" s="31" t="s">
        <v>681</v>
      </c>
      <c r="F255" s="37"/>
      <c r="G255" s="37"/>
      <c r="H255" s="37"/>
      <c r="I255" s="37"/>
      <c r="J255" s="38"/>
    </row>
    <row r="256">
      <c r="A256" s="23" t="s">
        <v>22</v>
      </c>
      <c r="B256" s="24"/>
      <c r="C256" s="25" t="s">
        <v>90</v>
      </c>
      <c r="D256" s="26"/>
      <c r="E256" s="23" t="s">
        <v>91</v>
      </c>
      <c r="F256" s="26"/>
      <c r="G256" s="26"/>
      <c r="H256" s="26"/>
      <c r="I256" s="27">
        <f>SUMIFS(I257:I284,A257:A284,"P")</f>
        <v>0</v>
      </c>
      <c r="J256" s="28"/>
    </row>
    <row r="257">
      <c r="A257" s="29" t="s">
        <v>25</v>
      </c>
      <c r="B257" s="29">
        <v>55</v>
      </c>
      <c r="C257" s="30" t="s">
        <v>682</v>
      </c>
      <c r="D257" s="29" t="s">
        <v>27</v>
      </c>
      <c r="E257" s="31" t="s">
        <v>683</v>
      </c>
      <c r="F257" s="32" t="s">
        <v>94</v>
      </c>
      <c r="G257" s="33">
        <v>4.5999999999999996</v>
      </c>
      <c r="H257" s="34">
        <v>0</v>
      </c>
      <c r="I257" s="34">
        <f>ROUND(G257*H257,P4)</f>
        <v>0</v>
      </c>
      <c r="J257" s="29"/>
      <c r="O257" s="35">
        <f>I257*0.21</f>
        <v>0</v>
      </c>
      <c r="P257">
        <v>3</v>
      </c>
    </row>
    <row r="258" ht="201.6">
      <c r="A258" s="29" t="s">
        <v>30</v>
      </c>
      <c r="B258" s="36"/>
      <c r="C258" s="37"/>
      <c r="D258" s="37"/>
      <c r="E258" s="31" t="s">
        <v>684</v>
      </c>
      <c r="F258" s="37"/>
      <c r="G258" s="37"/>
      <c r="H258" s="37"/>
      <c r="I258" s="37"/>
      <c r="J258" s="38"/>
    </row>
    <row r="259">
      <c r="A259" s="29" t="s">
        <v>32</v>
      </c>
      <c r="B259" s="36"/>
      <c r="C259" s="37"/>
      <c r="D259" s="37"/>
      <c r="E259" s="39" t="s">
        <v>685</v>
      </c>
      <c r="F259" s="37"/>
      <c r="G259" s="37"/>
      <c r="H259" s="37"/>
      <c r="I259" s="37"/>
      <c r="J259" s="38"/>
    </row>
    <row r="260" ht="100.8">
      <c r="A260" s="29" t="s">
        <v>34</v>
      </c>
      <c r="B260" s="36"/>
      <c r="C260" s="37"/>
      <c r="D260" s="37"/>
      <c r="E260" s="31" t="s">
        <v>686</v>
      </c>
      <c r="F260" s="37"/>
      <c r="G260" s="37"/>
      <c r="H260" s="37"/>
      <c r="I260" s="37"/>
      <c r="J260" s="38"/>
    </row>
    <row r="261">
      <c r="A261" s="29" t="s">
        <v>25</v>
      </c>
      <c r="B261" s="29">
        <v>54</v>
      </c>
      <c r="C261" s="30" t="s">
        <v>687</v>
      </c>
      <c r="D261" s="29" t="s">
        <v>27</v>
      </c>
      <c r="E261" s="31" t="s">
        <v>688</v>
      </c>
      <c r="F261" s="32" t="s">
        <v>94</v>
      </c>
      <c r="G261" s="33">
        <v>32.299999999999997</v>
      </c>
      <c r="H261" s="34">
        <v>0</v>
      </c>
      <c r="I261" s="34">
        <f>ROUND(G261*H261,P4)</f>
        <v>0</v>
      </c>
      <c r="J261" s="29"/>
      <c r="O261" s="35">
        <f>I261*0.21</f>
        <v>0</v>
      </c>
      <c r="P261">
        <v>3</v>
      </c>
    </row>
    <row r="262" ht="216">
      <c r="A262" s="29" t="s">
        <v>30</v>
      </c>
      <c r="B262" s="36"/>
      <c r="C262" s="37"/>
      <c r="D262" s="37"/>
      <c r="E262" s="31" t="s">
        <v>689</v>
      </c>
      <c r="F262" s="37"/>
      <c r="G262" s="37"/>
      <c r="H262" s="37"/>
      <c r="I262" s="37"/>
      <c r="J262" s="38"/>
    </row>
    <row r="263">
      <c r="A263" s="29" t="s">
        <v>32</v>
      </c>
      <c r="B263" s="36"/>
      <c r="C263" s="37"/>
      <c r="D263" s="37"/>
      <c r="E263" s="39" t="s">
        <v>690</v>
      </c>
      <c r="F263" s="37"/>
      <c r="G263" s="37"/>
      <c r="H263" s="37"/>
      <c r="I263" s="37"/>
      <c r="J263" s="38"/>
    </row>
    <row r="264" ht="115.2">
      <c r="A264" s="29" t="s">
        <v>34</v>
      </c>
      <c r="B264" s="36"/>
      <c r="C264" s="37"/>
      <c r="D264" s="37"/>
      <c r="E264" s="31" t="s">
        <v>691</v>
      </c>
      <c r="F264" s="37"/>
      <c r="G264" s="37"/>
      <c r="H264" s="37"/>
      <c r="I264" s="37"/>
      <c r="J264" s="38"/>
    </row>
    <row r="265">
      <c r="A265" s="29" t="s">
        <v>25</v>
      </c>
      <c r="B265" s="29">
        <v>58</v>
      </c>
      <c r="C265" s="30" t="s">
        <v>692</v>
      </c>
      <c r="D265" s="29" t="s">
        <v>27</v>
      </c>
      <c r="E265" s="31" t="s">
        <v>693</v>
      </c>
      <c r="F265" s="32" t="s">
        <v>66</v>
      </c>
      <c r="G265" s="33">
        <v>8</v>
      </c>
      <c r="H265" s="34">
        <v>0</v>
      </c>
      <c r="I265" s="34">
        <f>ROUND(G265*H265,P4)</f>
        <v>0</v>
      </c>
      <c r="J265" s="29"/>
      <c r="O265" s="35">
        <f>I265*0.21</f>
        <v>0</v>
      </c>
      <c r="P265">
        <v>3</v>
      </c>
    </row>
    <row r="266" ht="72">
      <c r="A266" s="29" t="s">
        <v>30</v>
      </c>
      <c r="B266" s="36"/>
      <c r="C266" s="37"/>
      <c r="D266" s="37"/>
      <c r="E266" s="31" t="s">
        <v>694</v>
      </c>
      <c r="F266" s="37"/>
      <c r="G266" s="37"/>
      <c r="H266" s="37"/>
      <c r="I266" s="37"/>
      <c r="J266" s="38"/>
    </row>
    <row r="267">
      <c r="A267" s="29" t="s">
        <v>32</v>
      </c>
      <c r="B267" s="36"/>
      <c r="C267" s="37"/>
      <c r="D267" s="37"/>
      <c r="E267" s="39" t="s">
        <v>354</v>
      </c>
      <c r="F267" s="37"/>
      <c r="G267" s="37"/>
      <c r="H267" s="37"/>
      <c r="I267" s="37"/>
      <c r="J267" s="38"/>
    </row>
    <row r="268" ht="72">
      <c r="A268" s="29" t="s">
        <v>34</v>
      </c>
      <c r="B268" s="36"/>
      <c r="C268" s="37"/>
      <c r="D268" s="37"/>
      <c r="E268" s="31" t="s">
        <v>695</v>
      </c>
      <c r="F268" s="37"/>
      <c r="G268" s="37"/>
      <c r="H268" s="37"/>
      <c r="I268" s="37"/>
      <c r="J268" s="38"/>
    </row>
    <row r="269">
      <c r="A269" s="29" t="s">
        <v>25</v>
      </c>
      <c r="B269" s="29">
        <v>49</v>
      </c>
      <c r="C269" s="30" t="s">
        <v>404</v>
      </c>
      <c r="D269" s="29" t="s">
        <v>27</v>
      </c>
      <c r="E269" s="31" t="s">
        <v>405</v>
      </c>
      <c r="F269" s="32" t="s">
        <v>94</v>
      </c>
      <c r="G269" s="33">
        <v>2</v>
      </c>
      <c r="H269" s="34">
        <v>0</v>
      </c>
      <c r="I269" s="34">
        <f>ROUND(G269*H269,P4)</f>
        <v>0</v>
      </c>
      <c r="J269" s="29"/>
      <c r="O269" s="35">
        <f>I269*0.21</f>
        <v>0</v>
      </c>
      <c r="P269">
        <v>3</v>
      </c>
    </row>
    <row r="270" ht="100.8">
      <c r="A270" s="29" t="s">
        <v>30</v>
      </c>
      <c r="B270" s="36"/>
      <c r="C270" s="37"/>
      <c r="D270" s="37"/>
      <c r="E270" s="31" t="s">
        <v>696</v>
      </c>
      <c r="F270" s="37"/>
      <c r="G270" s="37"/>
      <c r="H270" s="37"/>
      <c r="I270" s="37"/>
      <c r="J270" s="38"/>
    </row>
    <row r="271">
      <c r="A271" s="29" t="s">
        <v>32</v>
      </c>
      <c r="B271" s="36"/>
      <c r="C271" s="37"/>
      <c r="D271" s="37"/>
      <c r="E271" s="39" t="s">
        <v>68</v>
      </c>
      <c r="F271" s="37"/>
      <c r="G271" s="37"/>
      <c r="H271" s="37"/>
      <c r="I271" s="37"/>
      <c r="J271" s="38"/>
    </row>
    <row r="272" ht="86.4">
      <c r="A272" s="29" t="s">
        <v>34</v>
      </c>
      <c r="B272" s="36"/>
      <c r="C272" s="37"/>
      <c r="D272" s="37"/>
      <c r="E272" s="31" t="s">
        <v>403</v>
      </c>
      <c r="F272" s="37"/>
      <c r="G272" s="37"/>
      <c r="H272" s="37"/>
      <c r="I272" s="37"/>
      <c r="J272" s="38"/>
    </row>
    <row r="273">
      <c r="A273" s="29" t="s">
        <v>25</v>
      </c>
      <c r="B273" s="29">
        <v>25</v>
      </c>
      <c r="C273" s="30" t="s">
        <v>697</v>
      </c>
      <c r="D273" s="29" t="s">
        <v>27</v>
      </c>
      <c r="E273" s="31" t="s">
        <v>698</v>
      </c>
      <c r="F273" s="32" t="s">
        <v>556</v>
      </c>
      <c r="G273" s="33">
        <v>58.008000000000003</v>
      </c>
      <c r="H273" s="34">
        <v>0</v>
      </c>
      <c r="I273" s="34">
        <f>ROUND(G273*H273,P4)</f>
        <v>0</v>
      </c>
      <c r="J273" s="29"/>
      <c r="O273" s="35">
        <f>I273*0.21</f>
        <v>0</v>
      </c>
      <c r="P273">
        <v>3</v>
      </c>
    </row>
    <row r="274" ht="72">
      <c r="A274" s="29" t="s">
        <v>30</v>
      </c>
      <c r="B274" s="36"/>
      <c r="C274" s="37"/>
      <c r="D274" s="37"/>
      <c r="E274" s="31" t="s">
        <v>699</v>
      </c>
      <c r="F274" s="37"/>
      <c r="G274" s="37"/>
      <c r="H274" s="37"/>
      <c r="I274" s="37"/>
      <c r="J274" s="38"/>
    </row>
    <row r="275">
      <c r="A275" s="29" t="s">
        <v>32</v>
      </c>
      <c r="B275" s="36"/>
      <c r="C275" s="37"/>
      <c r="D275" s="37"/>
      <c r="E275" s="39" t="s">
        <v>700</v>
      </c>
      <c r="F275" s="37"/>
      <c r="G275" s="37"/>
      <c r="H275" s="37"/>
      <c r="I275" s="37"/>
      <c r="J275" s="38"/>
    </row>
    <row r="276" ht="409.5">
      <c r="A276" s="29" t="s">
        <v>34</v>
      </c>
      <c r="B276" s="36"/>
      <c r="C276" s="37"/>
      <c r="D276" s="37"/>
      <c r="E276" s="31" t="s">
        <v>701</v>
      </c>
      <c r="F276" s="37"/>
      <c r="G276" s="37"/>
      <c r="H276" s="37"/>
      <c r="I276" s="37"/>
      <c r="J276" s="38"/>
    </row>
    <row r="277">
      <c r="A277" s="29" t="s">
        <v>25</v>
      </c>
      <c r="B277" s="29">
        <v>61</v>
      </c>
      <c r="C277" s="30" t="s">
        <v>702</v>
      </c>
      <c r="D277" s="29" t="s">
        <v>27</v>
      </c>
      <c r="E277" s="31" t="s">
        <v>703</v>
      </c>
      <c r="F277" s="32" t="s">
        <v>94</v>
      </c>
      <c r="G277" s="33">
        <v>7</v>
      </c>
      <c r="H277" s="34">
        <v>0</v>
      </c>
      <c r="I277" s="34">
        <f>ROUND(G277*H277,P4)</f>
        <v>0</v>
      </c>
      <c r="J277" s="29"/>
      <c r="O277" s="35">
        <f>I277*0.21</f>
        <v>0</v>
      </c>
      <c r="P277">
        <v>3</v>
      </c>
    </row>
    <row r="278" ht="100.8">
      <c r="A278" s="29" t="s">
        <v>30</v>
      </c>
      <c r="B278" s="36"/>
      <c r="C278" s="37"/>
      <c r="D278" s="37"/>
      <c r="E278" s="31" t="s">
        <v>704</v>
      </c>
      <c r="F278" s="37"/>
      <c r="G278" s="37"/>
      <c r="H278" s="37"/>
      <c r="I278" s="37"/>
      <c r="J278" s="38"/>
    </row>
    <row r="279">
      <c r="A279" s="29" t="s">
        <v>32</v>
      </c>
      <c r="B279" s="36"/>
      <c r="C279" s="37"/>
      <c r="D279" s="37"/>
      <c r="E279" s="39" t="s">
        <v>393</v>
      </c>
      <c r="F279" s="37"/>
      <c r="G279" s="37"/>
      <c r="H279" s="37"/>
      <c r="I279" s="37"/>
      <c r="J279" s="38"/>
    </row>
    <row r="280" ht="187.2">
      <c r="A280" s="29" t="s">
        <v>34</v>
      </c>
      <c r="B280" s="36"/>
      <c r="C280" s="37"/>
      <c r="D280" s="37"/>
      <c r="E280" s="31" t="s">
        <v>705</v>
      </c>
      <c r="F280" s="37"/>
      <c r="G280" s="37"/>
      <c r="H280" s="37"/>
      <c r="I280" s="37"/>
      <c r="J280" s="38"/>
    </row>
    <row r="281">
      <c r="A281" s="29" t="s">
        <v>25</v>
      </c>
      <c r="B281" s="29">
        <v>56</v>
      </c>
      <c r="C281" s="30" t="s">
        <v>706</v>
      </c>
      <c r="D281" s="29" t="s">
        <v>27</v>
      </c>
      <c r="E281" s="31" t="s">
        <v>707</v>
      </c>
      <c r="F281" s="32" t="s">
        <v>105</v>
      </c>
      <c r="G281" s="33">
        <v>7.3499999999999996</v>
      </c>
      <c r="H281" s="34">
        <v>0</v>
      </c>
      <c r="I281" s="34">
        <f>ROUND(G281*H281,P4)</f>
        <v>0</v>
      </c>
      <c r="J281" s="29"/>
      <c r="O281" s="35">
        <f>I281*0.21</f>
        <v>0</v>
      </c>
      <c r="P281">
        <v>3</v>
      </c>
    </row>
    <row r="282" ht="72">
      <c r="A282" s="29" t="s">
        <v>30</v>
      </c>
      <c r="B282" s="36"/>
      <c r="C282" s="37"/>
      <c r="D282" s="37"/>
      <c r="E282" s="31" t="s">
        <v>708</v>
      </c>
      <c r="F282" s="37"/>
      <c r="G282" s="37"/>
      <c r="H282" s="37"/>
      <c r="I282" s="37"/>
      <c r="J282" s="38"/>
    </row>
    <row r="283">
      <c r="A283" s="29" t="s">
        <v>32</v>
      </c>
      <c r="B283" s="36"/>
      <c r="C283" s="37"/>
      <c r="D283" s="37"/>
      <c r="E283" s="39" t="s">
        <v>612</v>
      </c>
      <c r="F283" s="37"/>
      <c r="G283" s="37"/>
      <c r="H283" s="37"/>
      <c r="I283" s="37"/>
      <c r="J283" s="38"/>
    </row>
    <row r="284" ht="158.4">
      <c r="A284" s="29" t="s">
        <v>34</v>
      </c>
      <c r="B284" s="40"/>
      <c r="C284" s="41"/>
      <c r="D284" s="41"/>
      <c r="E284" s="31" t="s">
        <v>709</v>
      </c>
      <c r="F284" s="41"/>
      <c r="G284" s="41"/>
      <c r="H284" s="41"/>
      <c r="I284" s="41"/>
      <c r="J284"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710</v>
      </c>
      <c r="I3" s="16">
        <f>SUMIFS(I8:I131,A8:A131,"SD")</f>
        <v>0</v>
      </c>
      <c r="J3" s="9"/>
      <c r="O3">
        <v>0</v>
      </c>
      <c r="P3">
        <v>2</v>
      </c>
    </row>
    <row r="4">
      <c r="A4" s="10" t="s">
        <v>8</v>
      </c>
      <c r="B4" s="11" t="s">
        <v>9</v>
      </c>
      <c r="C4" s="12" t="s">
        <v>710</v>
      </c>
      <c r="D4" s="13"/>
      <c r="E4" s="14" t="s">
        <v>711</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ht="28.8">
      <c r="A9" s="29" t="s">
        <v>25</v>
      </c>
      <c r="B9" s="29">
        <v>5</v>
      </c>
      <c r="C9" s="30" t="s">
        <v>131</v>
      </c>
      <c r="D9" s="29" t="s">
        <v>27</v>
      </c>
      <c r="E9" s="31" t="s">
        <v>132</v>
      </c>
      <c r="F9" s="32" t="s">
        <v>78</v>
      </c>
      <c r="G9" s="33">
        <v>220.56100000000001</v>
      </c>
      <c r="H9" s="34">
        <v>0</v>
      </c>
      <c r="I9" s="34">
        <f>ROUND(G9*H9,P4)</f>
        <v>0</v>
      </c>
      <c r="J9" s="29"/>
      <c r="O9" s="35">
        <f>I9*0.21</f>
        <v>0</v>
      </c>
      <c r="P9">
        <v>3</v>
      </c>
    </row>
    <row r="10" ht="43.2">
      <c r="A10" s="29" t="s">
        <v>30</v>
      </c>
      <c r="B10" s="36"/>
      <c r="C10" s="37"/>
      <c r="D10" s="37"/>
      <c r="E10" s="31" t="s">
        <v>712</v>
      </c>
      <c r="F10" s="37"/>
      <c r="G10" s="37"/>
      <c r="H10" s="37"/>
      <c r="I10" s="37"/>
      <c r="J10" s="38"/>
    </row>
    <row r="11">
      <c r="A11" s="29" t="s">
        <v>32</v>
      </c>
      <c r="B11" s="36"/>
      <c r="C11" s="37"/>
      <c r="D11" s="37"/>
      <c r="E11" s="39" t="s">
        <v>713</v>
      </c>
      <c r="F11" s="37"/>
      <c r="G11" s="37"/>
      <c r="H11" s="37"/>
      <c r="I11" s="37"/>
      <c r="J11" s="38"/>
    </row>
    <row r="12" ht="158.4">
      <c r="A12" s="29" t="s">
        <v>34</v>
      </c>
      <c r="B12" s="36"/>
      <c r="C12" s="37"/>
      <c r="D12" s="37"/>
      <c r="E12" s="31" t="s">
        <v>81</v>
      </c>
      <c r="F12" s="37"/>
      <c r="G12" s="37"/>
      <c r="H12" s="37"/>
      <c r="I12" s="37"/>
      <c r="J12" s="38"/>
    </row>
    <row r="13">
      <c r="A13" s="29" t="s">
        <v>25</v>
      </c>
      <c r="B13" s="29">
        <v>29</v>
      </c>
      <c r="C13" s="30" t="s">
        <v>714</v>
      </c>
      <c r="D13" s="29" t="s">
        <v>27</v>
      </c>
      <c r="E13" s="31" t="s">
        <v>715</v>
      </c>
      <c r="F13" s="32" t="s">
        <v>29</v>
      </c>
      <c r="G13" s="33">
        <v>1</v>
      </c>
      <c r="H13" s="34">
        <v>0</v>
      </c>
      <c r="I13" s="34">
        <f>ROUND(G13*H13,P4)</f>
        <v>0</v>
      </c>
      <c r="J13" s="29"/>
      <c r="O13" s="35">
        <f>I13*0.21</f>
        <v>0</v>
      </c>
      <c r="P13">
        <v>3</v>
      </c>
    </row>
    <row r="14" ht="72">
      <c r="A14" s="29" t="s">
        <v>30</v>
      </c>
      <c r="B14" s="36"/>
      <c r="C14" s="37"/>
      <c r="D14" s="37"/>
      <c r="E14" s="31" t="s">
        <v>716</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44</v>
      </c>
      <c r="F16" s="37"/>
      <c r="G16" s="37"/>
      <c r="H16" s="37"/>
      <c r="I16" s="37"/>
      <c r="J16" s="38"/>
    </row>
    <row r="17">
      <c r="A17" s="23" t="s">
        <v>22</v>
      </c>
      <c r="B17" s="24"/>
      <c r="C17" s="25" t="s">
        <v>41</v>
      </c>
      <c r="D17" s="26"/>
      <c r="E17" s="23" t="s">
        <v>141</v>
      </c>
      <c r="F17" s="26"/>
      <c r="G17" s="26"/>
      <c r="H17" s="26"/>
      <c r="I17" s="27">
        <f>SUMIFS(I18:I37,A18:A37,"P")</f>
        <v>0</v>
      </c>
      <c r="J17" s="28"/>
    </row>
    <row r="18">
      <c r="A18" s="29" t="s">
        <v>25</v>
      </c>
      <c r="B18" s="29">
        <v>1</v>
      </c>
      <c r="C18" s="30" t="s">
        <v>717</v>
      </c>
      <c r="D18" s="29" t="s">
        <v>27</v>
      </c>
      <c r="E18" s="31" t="s">
        <v>718</v>
      </c>
      <c r="F18" s="32" t="s">
        <v>105</v>
      </c>
      <c r="G18" s="33">
        <v>110.28100000000001</v>
      </c>
      <c r="H18" s="34">
        <v>0</v>
      </c>
      <c r="I18" s="34">
        <f>ROUND(G18*H18,P4)</f>
        <v>0</v>
      </c>
      <c r="J18" s="29"/>
      <c r="O18" s="35">
        <f>I18*0.21</f>
        <v>0</v>
      </c>
      <c r="P18">
        <v>3</v>
      </c>
    </row>
    <row r="19" ht="129.6">
      <c r="A19" s="29" t="s">
        <v>30</v>
      </c>
      <c r="B19" s="36"/>
      <c r="C19" s="37"/>
      <c r="D19" s="37"/>
      <c r="E19" s="31" t="s">
        <v>719</v>
      </c>
      <c r="F19" s="37"/>
      <c r="G19" s="37"/>
      <c r="H19" s="37"/>
      <c r="I19" s="37"/>
      <c r="J19" s="38"/>
    </row>
    <row r="20" ht="28.8">
      <c r="A20" s="29" t="s">
        <v>32</v>
      </c>
      <c r="B20" s="36"/>
      <c r="C20" s="37"/>
      <c r="D20" s="37"/>
      <c r="E20" s="39" t="s">
        <v>720</v>
      </c>
      <c r="F20" s="37"/>
      <c r="G20" s="37"/>
      <c r="H20" s="37"/>
      <c r="I20" s="37"/>
      <c r="J20" s="38"/>
    </row>
    <row r="21" ht="409.5">
      <c r="A21" s="29" t="s">
        <v>34</v>
      </c>
      <c r="B21" s="36"/>
      <c r="C21" s="37"/>
      <c r="D21" s="37"/>
      <c r="E21" s="31" t="s">
        <v>187</v>
      </c>
      <c r="F21" s="37"/>
      <c r="G21" s="37"/>
      <c r="H21" s="37"/>
      <c r="I21" s="37"/>
      <c r="J21" s="38"/>
    </row>
    <row r="22">
      <c r="A22" s="29" t="s">
        <v>25</v>
      </c>
      <c r="B22" s="29">
        <v>2</v>
      </c>
      <c r="C22" s="30" t="s">
        <v>199</v>
      </c>
      <c r="D22" s="29" t="s">
        <v>27</v>
      </c>
      <c r="E22" s="31" t="s">
        <v>200</v>
      </c>
      <c r="F22" s="32" t="s">
        <v>105</v>
      </c>
      <c r="G22" s="33">
        <v>110.28100000000001</v>
      </c>
      <c r="H22" s="34">
        <v>0</v>
      </c>
      <c r="I22" s="34">
        <f>ROUND(G22*H22,P4)</f>
        <v>0</v>
      </c>
      <c r="J22" s="29"/>
      <c r="O22" s="35">
        <f>I22*0.21</f>
        <v>0</v>
      </c>
      <c r="P22">
        <v>3</v>
      </c>
    </row>
    <row r="23" ht="43.2">
      <c r="A23" s="29" t="s">
        <v>30</v>
      </c>
      <c r="B23" s="36"/>
      <c r="C23" s="37"/>
      <c r="D23" s="37"/>
      <c r="E23" s="31" t="s">
        <v>721</v>
      </c>
      <c r="F23" s="37"/>
      <c r="G23" s="37"/>
      <c r="H23" s="37"/>
      <c r="I23" s="37"/>
      <c r="J23" s="38"/>
    </row>
    <row r="24">
      <c r="A24" s="29" t="s">
        <v>32</v>
      </c>
      <c r="B24" s="36"/>
      <c r="C24" s="37"/>
      <c r="D24" s="37"/>
      <c r="E24" s="39" t="s">
        <v>722</v>
      </c>
      <c r="F24" s="37"/>
      <c r="G24" s="37"/>
      <c r="H24" s="37"/>
      <c r="I24" s="37"/>
      <c r="J24" s="38"/>
    </row>
    <row r="25" ht="244.8">
      <c r="A25" s="29" t="s">
        <v>34</v>
      </c>
      <c r="B25" s="36"/>
      <c r="C25" s="37"/>
      <c r="D25" s="37"/>
      <c r="E25" s="31" t="s">
        <v>203</v>
      </c>
      <c r="F25" s="37"/>
      <c r="G25" s="37"/>
      <c r="H25" s="37"/>
      <c r="I25" s="37"/>
      <c r="J25" s="38"/>
    </row>
    <row r="26">
      <c r="A26" s="29" t="s">
        <v>25</v>
      </c>
      <c r="B26" s="29">
        <v>21</v>
      </c>
      <c r="C26" s="30" t="s">
        <v>470</v>
      </c>
      <c r="D26" s="29" t="s">
        <v>27</v>
      </c>
      <c r="E26" s="31" t="s">
        <v>471</v>
      </c>
      <c r="F26" s="32" t="s">
        <v>105</v>
      </c>
      <c r="G26" s="33">
        <v>50.075000000000003</v>
      </c>
      <c r="H26" s="34">
        <v>0</v>
      </c>
      <c r="I26" s="34">
        <f>ROUND(G26*H26,P4)</f>
        <v>0</v>
      </c>
      <c r="J26" s="29"/>
      <c r="O26" s="35">
        <f>I26*0.21</f>
        <v>0</v>
      </c>
      <c r="P26">
        <v>3</v>
      </c>
    </row>
    <row r="27" ht="72">
      <c r="A27" s="29" t="s">
        <v>30</v>
      </c>
      <c r="B27" s="36"/>
      <c r="C27" s="37"/>
      <c r="D27" s="37"/>
      <c r="E27" s="31" t="s">
        <v>723</v>
      </c>
      <c r="F27" s="37"/>
      <c r="G27" s="37"/>
      <c r="H27" s="37"/>
      <c r="I27" s="37"/>
      <c r="J27" s="38"/>
    </row>
    <row r="28" ht="28.8">
      <c r="A28" s="29" t="s">
        <v>32</v>
      </c>
      <c r="B28" s="36"/>
      <c r="C28" s="37"/>
      <c r="D28" s="37"/>
      <c r="E28" s="39" t="s">
        <v>724</v>
      </c>
      <c r="F28" s="37"/>
      <c r="G28" s="37"/>
      <c r="H28" s="37"/>
      <c r="I28" s="37"/>
      <c r="J28" s="38"/>
    </row>
    <row r="29" ht="302.4">
      <c r="A29" s="29" t="s">
        <v>34</v>
      </c>
      <c r="B29" s="36"/>
      <c r="C29" s="37"/>
      <c r="D29" s="37"/>
      <c r="E29" s="31" t="s">
        <v>474</v>
      </c>
      <c r="F29" s="37"/>
      <c r="G29" s="37"/>
      <c r="H29" s="37"/>
      <c r="I29" s="37"/>
      <c r="J29" s="38"/>
    </row>
    <row r="30">
      <c r="A30" s="29" t="s">
        <v>25</v>
      </c>
      <c r="B30" s="29">
        <v>20</v>
      </c>
      <c r="C30" s="30" t="s">
        <v>216</v>
      </c>
      <c r="D30" s="29" t="s">
        <v>27</v>
      </c>
      <c r="E30" s="31" t="s">
        <v>217</v>
      </c>
      <c r="F30" s="32" t="s">
        <v>105</v>
      </c>
      <c r="G30" s="33">
        <v>5.4960000000000004</v>
      </c>
      <c r="H30" s="34">
        <v>0</v>
      </c>
      <c r="I30" s="34">
        <f>ROUND(G30*H30,P4)</f>
        <v>0</v>
      </c>
      <c r="J30" s="29"/>
      <c r="O30" s="35">
        <f>I30*0.21</f>
        <v>0</v>
      </c>
      <c r="P30">
        <v>3</v>
      </c>
    </row>
    <row r="31" ht="43.2">
      <c r="A31" s="29" t="s">
        <v>30</v>
      </c>
      <c r="B31" s="36"/>
      <c r="C31" s="37"/>
      <c r="D31" s="37"/>
      <c r="E31" s="31" t="s">
        <v>725</v>
      </c>
      <c r="F31" s="37"/>
      <c r="G31" s="37"/>
      <c r="H31" s="37"/>
      <c r="I31" s="37"/>
      <c r="J31" s="38"/>
    </row>
    <row r="32">
      <c r="A32" s="29" t="s">
        <v>32</v>
      </c>
      <c r="B32" s="36"/>
      <c r="C32" s="37"/>
      <c r="D32" s="37"/>
      <c r="E32" s="39" t="s">
        <v>726</v>
      </c>
      <c r="F32" s="37"/>
      <c r="G32" s="37"/>
      <c r="H32" s="37"/>
      <c r="I32" s="37"/>
      <c r="J32" s="38"/>
    </row>
    <row r="33" ht="388.8">
      <c r="A33" s="29" t="s">
        <v>34</v>
      </c>
      <c r="B33" s="36"/>
      <c r="C33" s="37"/>
      <c r="D33" s="37"/>
      <c r="E33" s="31" t="s">
        <v>220</v>
      </c>
      <c r="F33" s="37"/>
      <c r="G33" s="37"/>
      <c r="H33" s="37"/>
      <c r="I33" s="37"/>
      <c r="J33" s="38"/>
    </row>
    <row r="34">
      <c r="A34" s="29" t="s">
        <v>25</v>
      </c>
      <c r="B34" s="29">
        <v>6</v>
      </c>
      <c r="C34" s="30" t="s">
        <v>221</v>
      </c>
      <c r="D34" s="29" t="s">
        <v>27</v>
      </c>
      <c r="E34" s="31" t="s">
        <v>222</v>
      </c>
      <c r="F34" s="32" t="s">
        <v>120</v>
      </c>
      <c r="G34" s="33">
        <v>73.331000000000003</v>
      </c>
      <c r="H34" s="34">
        <v>0</v>
      </c>
      <c r="I34" s="34">
        <f>ROUND(G34*H34,P4)</f>
        <v>0</v>
      </c>
      <c r="J34" s="29"/>
      <c r="O34" s="35">
        <f>I34*0.21</f>
        <v>0</v>
      </c>
      <c r="P34">
        <v>3</v>
      </c>
    </row>
    <row r="35" ht="57.6">
      <c r="A35" s="29" t="s">
        <v>30</v>
      </c>
      <c r="B35" s="36"/>
      <c r="C35" s="37"/>
      <c r="D35" s="37"/>
      <c r="E35" s="31" t="s">
        <v>727</v>
      </c>
      <c r="F35" s="37"/>
      <c r="G35" s="37"/>
      <c r="H35" s="37"/>
      <c r="I35" s="37"/>
      <c r="J35" s="38"/>
    </row>
    <row r="36">
      <c r="A36" s="29" t="s">
        <v>32</v>
      </c>
      <c r="B36" s="36"/>
      <c r="C36" s="37"/>
      <c r="D36" s="37"/>
      <c r="E36" s="39" t="s">
        <v>728</v>
      </c>
      <c r="F36" s="37"/>
      <c r="G36" s="37"/>
      <c r="H36" s="37"/>
      <c r="I36" s="37"/>
      <c r="J36" s="38"/>
    </row>
    <row r="37" ht="72">
      <c r="A37" s="29" t="s">
        <v>34</v>
      </c>
      <c r="B37" s="36"/>
      <c r="C37" s="37"/>
      <c r="D37" s="37"/>
      <c r="E37" s="31" t="s">
        <v>225</v>
      </c>
      <c r="F37" s="37"/>
      <c r="G37" s="37"/>
      <c r="H37" s="37"/>
      <c r="I37" s="37"/>
      <c r="J37" s="38"/>
    </row>
    <row r="38">
      <c r="A38" s="23" t="s">
        <v>22</v>
      </c>
      <c r="B38" s="24"/>
      <c r="C38" s="25" t="s">
        <v>45</v>
      </c>
      <c r="D38" s="26"/>
      <c r="E38" s="23" t="s">
        <v>259</v>
      </c>
      <c r="F38" s="26"/>
      <c r="G38" s="26"/>
      <c r="H38" s="26"/>
      <c r="I38" s="27">
        <f>SUMIFS(I39:I58,A39:A58,"P")</f>
        <v>0</v>
      </c>
      <c r="J38" s="28"/>
    </row>
    <row r="39">
      <c r="A39" s="29" t="s">
        <v>25</v>
      </c>
      <c r="B39" s="29">
        <v>17</v>
      </c>
      <c r="C39" s="30" t="s">
        <v>729</v>
      </c>
      <c r="D39" s="29" t="s">
        <v>27</v>
      </c>
      <c r="E39" s="31" t="s">
        <v>730</v>
      </c>
      <c r="F39" s="32" t="s">
        <v>120</v>
      </c>
      <c r="G39" s="33">
        <v>49.722999999999999</v>
      </c>
      <c r="H39" s="34">
        <v>0</v>
      </c>
      <c r="I39" s="34">
        <f>ROUND(G39*H39,P4)</f>
        <v>0</v>
      </c>
      <c r="J39" s="29"/>
      <c r="O39" s="35">
        <f>I39*0.21</f>
        <v>0</v>
      </c>
      <c r="P39">
        <v>3</v>
      </c>
    </row>
    <row r="40" ht="43.2">
      <c r="A40" s="29" t="s">
        <v>30</v>
      </c>
      <c r="B40" s="36"/>
      <c r="C40" s="37"/>
      <c r="D40" s="37"/>
      <c r="E40" s="31" t="s">
        <v>731</v>
      </c>
      <c r="F40" s="37"/>
      <c r="G40" s="37"/>
      <c r="H40" s="37"/>
      <c r="I40" s="37"/>
      <c r="J40" s="38"/>
    </row>
    <row r="41">
      <c r="A41" s="29" t="s">
        <v>32</v>
      </c>
      <c r="B41" s="36"/>
      <c r="C41" s="37"/>
      <c r="D41" s="37"/>
      <c r="E41" s="39" t="s">
        <v>732</v>
      </c>
      <c r="F41" s="37"/>
      <c r="G41" s="37"/>
      <c r="H41" s="37"/>
      <c r="I41" s="37"/>
      <c r="J41" s="38"/>
    </row>
    <row r="42" ht="86.4">
      <c r="A42" s="29" t="s">
        <v>34</v>
      </c>
      <c r="B42" s="36"/>
      <c r="C42" s="37"/>
      <c r="D42" s="37"/>
      <c r="E42" s="31" t="s">
        <v>733</v>
      </c>
      <c r="F42" s="37"/>
      <c r="G42" s="37"/>
      <c r="H42" s="37"/>
      <c r="I42" s="37"/>
      <c r="J42" s="38"/>
    </row>
    <row r="43">
      <c r="A43" s="29" t="s">
        <v>25</v>
      </c>
      <c r="B43" s="29">
        <v>3</v>
      </c>
      <c r="C43" s="30" t="s">
        <v>492</v>
      </c>
      <c r="D43" s="29" t="s">
        <v>27</v>
      </c>
      <c r="E43" s="31" t="s">
        <v>493</v>
      </c>
      <c r="F43" s="32" t="s">
        <v>78</v>
      </c>
      <c r="G43" s="33">
        <v>1.6759999999999999</v>
      </c>
      <c r="H43" s="34">
        <v>0</v>
      </c>
      <c r="I43" s="34">
        <f>ROUND(G43*H43,P4)</f>
        <v>0</v>
      </c>
      <c r="J43" s="29"/>
      <c r="O43" s="35">
        <f>I43*0.21</f>
        <v>0</v>
      </c>
      <c r="P43">
        <v>3</v>
      </c>
    </row>
    <row r="44" ht="86.4">
      <c r="A44" s="29" t="s">
        <v>30</v>
      </c>
      <c r="B44" s="36"/>
      <c r="C44" s="37"/>
      <c r="D44" s="37"/>
      <c r="E44" s="31" t="s">
        <v>734</v>
      </c>
      <c r="F44" s="37"/>
      <c r="G44" s="37"/>
      <c r="H44" s="37"/>
      <c r="I44" s="37"/>
      <c r="J44" s="38"/>
    </row>
    <row r="45">
      <c r="A45" s="29" t="s">
        <v>32</v>
      </c>
      <c r="B45" s="36"/>
      <c r="C45" s="37"/>
      <c r="D45" s="37"/>
      <c r="E45" s="39" t="s">
        <v>735</v>
      </c>
      <c r="F45" s="37"/>
      <c r="G45" s="37"/>
      <c r="H45" s="37"/>
      <c r="I45" s="37"/>
      <c r="J45" s="38"/>
    </row>
    <row r="46" ht="129.6">
      <c r="A46" s="29" t="s">
        <v>34</v>
      </c>
      <c r="B46" s="36"/>
      <c r="C46" s="37"/>
      <c r="D46" s="37"/>
      <c r="E46" s="31" t="s">
        <v>496</v>
      </c>
      <c r="F46" s="37"/>
      <c r="G46" s="37"/>
      <c r="H46" s="37"/>
      <c r="I46" s="37"/>
      <c r="J46" s="38"/>
    </row>
    <row r="47">
      <c r="A47" s="29" t="s">
        <v>25</v>
      </c>
      <c r="B47" s="29">
        <v>4</v>
      </c>
      <c r="C47" s="30" t="s">
        <v>497</v>
      </c>
      <c r="D47" s="29" t="s">
        <v>27</v>
      </c>
      <c r="E47" s="31" t="s">
        <v>498</v>
      </c>
      <c r="F47" s="32" t="s">
        <v>120</v>
      </c>
      <c r="G47" s="33">
        <v>33.712000000000003</v>
      </c>
      <c r="H47" s="34">
        <v>0</v>
      </c>
      <c r="I47" s="34">
        <f>ROUND(G47*H47,P4)</f>
        <v>0</v>
      </c>
      <c r="J47" s="29"/>
      <c r="O47" s="35">
        <f>I47*0.21</f>
        <v>0</v>
      </c>
      <c r="P47">
        <v>3</v>
      </c>
    </row>
    <row r="48" ht="72">
      <c r="A48" s="29" t="s">
        <v>30</v>
      </c>
      <c r="B48" s="36"/>
      <c r="C48" s="37"/>
      <c r="D48" s="37"/>
      <c r="E48" s="31" t="s">
        <v>736</v>
      </c>
      <c r="F48" s="37"/>
      <c r="G48" s="37"/>
      <c r="H48" s="37"/>
      <c r="I48" s="37"/>
      <c r="J48" s="38"/>
    </row>
    <row r="49">
      <c r="A49" s="29" t="s">
        <v>32</v>
      </c>
      <c r="B49" s="36"/>
      <c r="C49" s="37"/>
      <c r="D49" s="37"/>
      <c r="E49" s="39" t="s">
        <v>737</v>
      </c>
      <c r="F49" s="37"/>
      <c r="G49" s="37"/>
      <c r="H49" s="37"/>
      <c r="I49" s="37"/>
      <c r="J49" s="38"/>
    </row>
    <row r="50" ht="86.4">
      <c r="A50" s="29" t="s">
        <v>34</v>
      </c>
      <c r="B50" s="36"/>
      <c r="C50" s="37"/>
      <c r="D50" s="37"/>
      <c r="E50" s="31" t="s">
        <v>501</v>
      </c>
      <c r="F50" s="37"/>
      <c r="G50" s="37"/>
      <c r="H50" s="37"/>
      <c r="I50" s="37"/>
      <c r="J50" s="38"/>
    </row>
    <row r="51">
      <c r="A51" s="29" t="s">
        <v>25</v>
      </c>
      <c r="B51" s="29">
        <v>8</v>
      </c>
      <c r="C51" s="30" t="s">
        <v>538</v>
      </c>
      <c r="D51" s="29" t="s">
        <v>27</v>
      </c>
      <c r="E51" s="31" t="s">
        <v>539</v>
      </c>
      <c r="F51" s="32" t="s">
        <v>105</v>
      </c>
      <c r="G51" s="33">
        <v>9.6150000000000002</v>
      </c>
      <c r="H51" s="34">
        <v>0</v>
      </c>
      <c r="I51" s="34">
        <f>ROUND(G51*H51,P4)</f>
        <v>0</v>
      </c>
      <c r="J51" s="29"/>
      <c r="O51" s="35">
        <f>I51*0.21</f>
        <v>0</v>
      </c>
      <c r="P51">
        <v>3</v>
      </c>
    </row>
    <row r="52" ht="72">
      <c r="A52" s="29" t="s">
        <v>30</v>
      </c>
      <c r="B52" s="36"/>
      <c r="C52" s="37"/>
      <c r="D52" s="37"/>
      <c r="E52" s="31" t="s">
        <v>738</v>
      </c>
      <c r="F52" s="37"/>
      <c r="G52" s="37"/>
      <c r="H52" s="37"/>
      <c r="I52" s="37"/>
      <c r="J52" s="38"/>
    </row>
    <row r="53">
      <c r="A53" s="29" t="s">
        <v>32</v>
      </c>
      <c r="B53" s="36"/>
      <c r="C53" s="37"/>
      <c r="D53" s="37"/>
      <c r="E53" s="39" t="s">
        <v>739</v>
      </c>
      <c r="F53" s="37"/>
      <c r="G53" s="37"/>
      <c r="H53" s="37"/>
      <c r="I53" s="37"/>
      <c r="J53" s="38"/>
    </row>
    <row r="54" ht="409.5">
      <c r="A54" s="29" t="s">
        <v>34</v>
      </c>
      <c r="B54" s="36"/>
      <c r="C54" s="37"/>
      <c r="D54" s="37"/>
      <c r="E54" s="31" t="s">
        <v>542</v>
      </c>
      <c r="F54" s="37"/>
      <c r="G54" s="37"/>
      <c r="H54" s="37"/>
      <c r="I54" s="37"/>
      <c r="J54" s="38"/>
    </row>
    <row r="55">
      <c r="A55" s="29" t="s">
        <v>25</v>
      </c>
      <c r="B55" s="29">
        <v>9</v>
      </c>
      <c r="C55" s="30" t="s">
        <v>543</v>
      </c>
      <c r="D55" s="29" t="s">
        <v>27</v>
      </c>
      <c r="E55" s="31" t="s">
        <v>544</v>
      </c>
      <c r="F55" s="32" t="s">
        <v>78</v>
      </c>
      <c r="G55" s="33">
        <v>1.51</v>
      </c>
      <c r="H55" s="34">
        <v>0</v>
      </c>
      <c r="I55" s="34">
        <f>ROUND(G55*H55,P4)</f>
        <v>0</v>
      </c>
      <c r="J55" s="29"/>
      <c r="O55" s="35">
        <f>I55*0.21</f>
        <v>0</v>
      </c>
      <c r="P55">
        <v>3</v>
      </c>
    </row>
    <row r="56" ht="57.6">
      <c r="A56" s="29" t="s">
        <v>30</v>
      </c>
      <c r="B56" s="36"/>
      <c r="C56" s="37"/>
      <c r="D56" s="37"/>
      <c r="E56" s="31" t="s">
        <v>740</v>
      </c>
      <c r="F56" s="37"/>
      <c r="G56" s="37"/>
      <c r="H56" s="37"/>
      <c r="I56" s="37"/>
      <c r="J56" s="38"/>
    </row>
    <row r="57">
      <c r="A57" s="29" t="s">
        <v>32</v>
      </c>
      <c r="B57" s="36"/>
      <c r="C57" s="37"/>
      <c r="D57" s="37"/>
      <c r="E57" s="39" t="s">
        <v>741</v>
      </c>
      <c r="F57" s="37"/>
      <c r="G57" s="37"/>
      <c r="H57" s="37"/>
      <c r="I57" s="37"/>
      <c r="J57" s="38"/>
    </row>
    <row r="58" ht="345.6">
      <c r="A58" s="29" t="s">
        <v>34</v>
      </c>
      <c r="B58" s="36"/>
      <c r="C58" s="37"/>
      <c r="D58" s="37"/>
      <c r="E58" s="31" t="s">
        <v>547</v>
      </c>
      <c r="F58" s="37"/>
      <c r="G58" s="37"/>
      <c r="H58" s="37"/>
      <c r="I58" s="37"/>
      <c r="J58" s="38"/>
    </row>
    <row r="59">
      <c r="A59" s="23" t="s">
        <v>22</v>
      </c>
      <c r="B59" s="24"/>
      <c r="C59" s="25" t="s">
        <v>285</v>
      </c>
      <c r="D59" s="26"/>
      <c r="E59" s="23" t="s">
        <v>553</v>
      </c>
      <c r="F59" s="26"/>
      <c r="G59" s="26"/>
      <c r="H59" s="26"/>
      <c r="I59" s="27">
        <f>SUMIFS(I60:I75,A60:A75,"P")</f>
        <v>0</v>
      </c>
      <c r="J59" s="28"/>
    </row>
    <row r="60">
      <c r="A60" s="29" t="s">
        <v>25</v>
      </c>
      <c r="B60" s="29">
        <v>12</v>
      </c>
      <c r="C60" s="30" t="s">
        <v>560</v>
      </c>
      <c r="D60" s="29" t="s">
        <v>27</v>
      </c>
      <c r="E60" s="31" t="s">
        <v>561</v>
      </c>
      <c r="F60" s="32" t="s">
        <v>105</v>
      </c>
      <c r="G60" s="33">
        <v>8.1280000000000001</v>
      </c>
      <c r="H60" s="34">
        <v>0</v>
      </c>
      <c r="I60" s="34">
        <f>ROUND(G60*H60,P4)</f>
        <v>0</v>
      </c>
      <c r="J60" s="29"/>
      <c r="O60" s="35">
        <f>I60*0.21</f>
        <v>0</v>
      </c>
      <c r="P60">
        <v>3</v>
      </c>
    </row>
    <row r="61" ht="115.2">
      <c r="A61" s="29" t="s">
        <v>30</v>
      </c>
      <c r="B61" s="36"/>
      <c r="C61" s="37"/>
      <c r="D61" s="37"/>
      <c r="E61" s="31" t="s">
        <v>742</v>
      </c>
      <c r="F61" s="37"/>
      <c r="G61" s="37"/>
      <c r="H61" s="37"/>
      <c r="I61" s="37"/>
      <c r="J61" s="38"/>
    </row>
    <row r="62">
      <c r="A62" s="29" t="s">
        <v>32</v>
      </c>
      <c r="B62" s="36"/>
      <c r="C62" s="37"/>
      <c r="D62" s="37"/>
      <c r="E62" s="39" t="s">
        <v>743</v>
      </c>
      <c r="F62" s="37"/>
      <c r="G62" s="37"/>
      <c r="H62" s="37"/>
      <c r="I62" s="37"/>
      <c r="J62" s="38"/>
    </row>
    <row r="63" ht="409.5">
      <c r="A63" s="29" t="s">
        <v>34</v>
      </c>
      <c r="B63" s="36"/>
      <c r="C63" s="37"/>
      <c r="D63" s="37"/>
      <c r="E63" s="31" t="s">
        <v>542</v>
      </c>
      <c r="F63" s="37"/>
      <c r="G63" s="37"/>
      <c r="H63" s="37"/>
      <c r="I63" s="37"/>
      <c r="J63" s="38"/>
    </row>
    <row r="64">
      <c r="A64" s="29" t="s">
        <v>25</v>
      </c>
      <c r="B64" s="29">
        <v>13</v>
      </c>
      <c r="C64" s="30" t="s">
        <v>564</v>
      </c>
      <c r="D64" s="29" t="s">
        <v>27</v>
      </c>
      <c r="E64" s="31" t="s">
        <v>565</v>
      </c>
      <c r="F64" s="32" t="s">
        <v>78</v>
      </c>
      <c r="G64" s="33">
        <v>1.595</v>
      </c>
      <c r="H64" s="34">
        <v>0</v>
      </c>
      <c r="I64" s="34">
        <f>ROUND(G64*H64,P4)</f>
        <v>0</v>
      </c>
      <c r="J64" s="29"/>
      <c r="O64" s="35">
        <f>I64*0.21</f>
        <v>0</v>
      </c>
      <c r="P64">
        <v>3</v>
      </c>
    </row>
    <row r="65" ht="57.6">
      <c r="A65" s="29" t="s">
        <v>30</v>
      </c>
      <c r="B65" s="36"/>
      <c r="C65" s="37"/>
      <c r="D65" s="37"/>
      <c r="E65" s="31" t="s">
        <v>744</v>
      </c>
      <c r="F65" s="37"/>
      <c r="G65" s="37"/>
      <c r="H65" s="37"/>
      <c r="I65" s="37"/>
      <c r="J65" s="38"/>
    </row>
    <row r="66">
      <c r="A66" s="29" t="s">
        <v>32</v>
      </c>
      <c r="B66" s="36"/>
      <c r="C66" s="37"/>
      <c r="D66" s="37"/>
      <c r="E66" s="39" t="s">
        <v>745</v>
      </c>
      <c r="F66" s="37"/>
      <c r="G66" s="37"/>
      <c r="H66" s="37"/>
      <c r="I66" s="37"/>
      <c r="J66" s="38"/>
    </row>
    <row r="67" ht="345.6">
      <c r="A67" s="29" t="s">
        <v>34</v>
      </c>
      <c r="B67" s="36"/>
      <c r="C67" s="37"/>
      <c r="D67" s="37"/>
      <c r="E67" s="31" t="s">
        <v>568</v>
      </c>
      <c r="F67" s="37"/>
      <c r="G67" s="37"/>
      <c r="H67" s="37"/>
      <c r="I67" s="37"/>
      <c r="J67" s="38"/>
    </row>
    <row r="68" ht="28.8">
      <c r="A68" s="29" t="s">
        <v>25</v>
      </c>
      <c r="B68" s="29">
        <v>10</v>
      </c>
      <c r="C68" s="30" t="s">
        <v>746</v>
      </c>
      <c r="D68" s="29" t="s">
        <v>27</v>
      </c>
      <c r="E68" s="31" t="s">
        <v>747</v>
      </c>
      <c r="F68" s="32" t="s">
        <v>105</v>
      </c>
      <c r="G68" s="33">
        <v>16.704000000000001</v>
      </c>
      <c r="H68" s="34">
        <v>0</v>
      </c>
      <c r="I68" s="34">
        <f>ROUND(G68*H68,P4)</f>
        <v>0</v>
      </c>
      <c r="J68" s="29"/>
      <c r="O68" s="35">
        <f>I68*0.21</f>
        <v>0</v>
      </c>
      <c r="P68">
        <v>3</v>
      </c>
    </row>
    <row r="69" ht="115.2">
      <c r="A69" s="29" t="s">
        <v>30</v>
      </c>
      <c r="B69" s="36"/>
      <c r="C69" s="37"/>
      <c r="D69" s="37"/>
      <c r="E69" s="31" t="s">
        <v>748</v>
      </c>
      <c r="F69" s="37"/>
      <c r="G69" s="37"/>
      <c r="H69" s="37"/>
      <c r="I69" s="37"/>
      <c r="J69" s="38"/>
    </row>
    <row r="70">
      <c r="A70" s="29" t="s">
        <v>32</v>
      </c>
      <c r="B70" s="36"/>
      <c r="C70" s="37"/>
      <c r="D70" s="37"/>
      <c r="E70" s="39" t="s">
        <v>749</v>
      </c>
      <c r="F70" s="37"/>
      <c r="G70" s="37"/>
      <c r="H70" s="37"/>
      <c r="I70" s="37"/>
      <c r="J70" s="38"/>
    </row>
    <row r="71" ht="409.5">
      <c r="A71" s="29" t="s">
        <v>34</v>
      </c>
      <c r="B71" s="36"/>
      <c r="C71" s="37"/>
      <c r="D71" s="37"/>
      <c r="E71" s="31" t="s">
        <v>542</v>
      </c>
      <c r="F71" s="37"/>
      <c r="G71" s="37"/>
      <c r="H71" s="37"/>
      <c r="I71" s="37"/>
      <c r="J71" s="38"/>
    </row>
    <row r="72">
      <c r="A72" s="29" t="s">
        <v>25</v>
      </c>
      <c r="B72" s="29">
        <v>11</v>
      </c>
      <c r="C72" s="30" t="s">
        <v>750</v>
      </c>
      <c r="D72" s="29" t="s">
        <v>27</v>
      </c>
      <c r="E72" s="31" t="s">
        <v>751</v>
      </c>
      <c r="F72" s="32" t="s">
        <v>78</v>
      </c>
      <c r="G72" s="33">
        <v>2.6230000000000002</v>
      </c>
      <c r="H72" s="34">
        <v>0</v>
      </c>
      <c r="I72" s="34">
        <f>ROUND(G72*H72,P4)</f>
        <v>0</v>
      </c>
      <c r="J72" s="29"/>
      <c r="O72" s="35">
        <f>I72*0.21</f>
        <v>0</v>
      </c>
      <c r="P72">
        <v>3</v>
      </c>
    </row>
    <row r="73" ht="57.6">
      <c r="A73" s="29" t="s">
        <v>30</v>
      </c>
      <c r="B73" s="36"/>
      <c r="C73" s="37"/>
      <c r="D73" s="37"/>
      <c r="E73" s="31" t="s">
        <v>752</v>
      </c>
      <c r="F73" s="37"/>
      <c r="G73" s="37"/>
      <c r="H73" s="37"/>
      <c r="I73" s="37"/>
      <c r="J73" s="38"/>
    </row>
    <row r="74">
      <c r="A74" s="29" t="s">
        <v>32</v>
      </c>
      <c r="B74" s="36"/>
      <c r="C74" s="37"/>
      <c r="D74" s="37"/>
      <c r="E74" s="39" t="s">
        <v>753</v>
      </c>
      <c r="F74" s="37"/>
      <c r="G74" s="37"/>
      <c r="H74" s="37"/>
      <c r="I74" s="37"/>
      <c r="J74" s="38"/>
    </row>
    <row r="75" ht="345.6">
      <c r="A75" s="29" t="s">
        <v>34</v>
      </c>
      <c r="B75" s="36"/>
      <c r="C75" s="37"/>
      <c r="D75" s="37"/>
      <c r="E75" s="31" t="s">
        <v>568</v>
      </c>
      <c r="F75" s="37"/>
      <c r="G75" s="37"/>
      <c r="H75" s="37"/>
      <c r="I75" s="37"/>
      <c r="J75" s="38"/>
    </row>
    <row r="76">
      <c r="A76" s="23" t="s">
        <v>22</v>
      </c>
      <c r="B76" s="24"/>
      <c r="C76" s="25" t="s">
        <v>276</v>
      </c>
      <c r="D76" s="26"/>
      <c r="E76" s="23" t="s">
        <v>277</v>
      </c>
      <c r="F76" s="26"/>
      <c r="G76" s="26"/>
      <c r="H76" s="26"/>
      <c r="I76" s="27">
        <f>SUMIFS(I77:I104,A77:A104,"P")</f>
        <v>0</v>
      </c>
      <c r="J76" s="28"/>
    </row>
    <row r="77">
      <c r="A77" s="29" t="s">
        <v>25</v>
      </c>
      <c r="B77" s="29">
        <v>7</v>
      </c>
      <c r="C77" s="30" t="s">
        <v>596</v>
      </c>
      <c r="D77" s="29" t="s">
        <v>41</v>
      </c>
      <c r="E77" s="31" t="s">
        <v>597</v>
      </c>
      <c r="F77" s="32" t="s">
        <v>105</v>
      </c>
      <c r="G77" s="33">
        <v>7.0460000000000003</v>
      </c>
      <c r="H77" s="34">
        <v>0</v>
      </c>
      <c r="I77" s="34">
        <f>ROUND(G77*H77,P4)</f>
        <v>0</v>
      </c>
      <c r="J77" s="29"/>
      <c r="O77" s="35">
        <f>I77*0.21</f>
        <v>0</v>
      </c>
      <c r="P77">
        <v>3</v>
      </c>
    </row>
    <row r="78" ht="57.6">
      <c r="A78" s="29" t="s">
        <v>30</v>
      </c>
      <c r="B78" s="36"/>
      <c r="C78" s="37"/>
      <c r="D78" s="37"/>
      <c r="E78" s="31" t="s">
        <v>754</v>
      </c>
      <c r="F78" s="37"/>
      <c r="G78" s="37"/>
      <c r="H78" s="37"/>
      <c r="I78" s="37"/>
      <c r="J78" s="38"/>
    </row>
    <row r="79">
      <c r="A79" s="29" t="s">
        <v>32</v>
      </c>
      <c r="B79" s="36"/>
      <c r="C79" s="37"/>
      <c r="D79" s="37"/>
      <c r="E79" s="39" t="s">
        <v>755</v>
      </c>
      <c r="F79" s="37"/>
      <c r="G79" s="37"/>
      <c r="H79" s="37"/>
      <c r="I79" s="37"/>
      <c r="J79" s="38"/>
    </row>
    <row r="80" ht="409.5">
      <c r="A80" s="29" t="s">
        <v>34</v>
      </c>
      <c r="B80" s="36"/>
      <c r="C80" s="37"/>
      <c r="D80" s="37"/>
      <c r="E80" s="31" t="s">
        <v>282</v>
      </c>
      <c r="F80" s="37"/>
      <c r="G80" s="37"/>
      <c r="H80" s="37"/>
      <c r="I80" s="37"/>
      <c r="J80" s="38"/>
    </row>
    <row r="81">
      <c r="A81" s="29" t="s">
        <v>25</v>
      </c>
      <c r="B81" s="29">
        <v>19</v>
      </c>
      <c r="C81" s="30" t="s">
        <v>596</v>
      </c>
      <c r="D81" s="29" t="s">
        <v>45</v>
      </c>
      <c r="E81" s="31" t="s">
        <v>597</v>
      </c>
      <c r="F81" s="32" t="s">
        <v>105</v>
      </c>
      <c r="G81" s="33">
        <v>2.7480000000000002</v>
      </c>
      <c r="H81" s="34">
        <v>0</v>
      </c>
      <c r="I81" s="34">
        <f>ROUND(G81*H81,P4)</f>
        <v>0</v>
      </c>
      <c r="J81" s="29"/>
      <c r="O81" s="35">
        <f>I81*0.21</f>
        <v>0</v>
      </c>
      <c r="P81">
        <v>3</v>
      </c>
    </row>
    <row r="82" ht="43.2">
      <c r="A82" s="29" t="s">
        <v>30</v>
      </c>
      <c r="B82" s="36"/>
      <c r="C82" s="37"/>
      <c r="D82" s="37"/>
      <c r="E82" s="31" t="s">
        <v>756</v>
      </c>
      <c r="F82" s="37"/>
      <c r="G82" s="37"/>
      <c r="H82" s="37"/>
      <c r="I82" s="37"/>
      <c r="J82" s="38"/>
    </row>
    <row r="83">
      <c r="A83" s="29" t="s">
        <v>32</v>
      </c>
      <c r="B83" s="36"/>
      <c r="C83" s="37"/>
      <c r="D83" s="37"/>
      <c r="E83" s="39" t="s">
        <v>757</v>
      </c>
      <c r="F83" s="37"/>
      <c r="G83" s="37"/>
      <c r="H83" s="37"/>
      <c r="I83" s="37"/>
      <c r="J83" s="38"/>
    </row>
    <row r="84" ht="409.5">
      <c r="A84" s="29" t="s">
        <v>34</v>
      </c>
      <c r="B84" s="36"/>
      <c r="C84" s="37"/>
      <c r="D84" s="37"/>
      <c r="E84" s="31" t="s">
        <v>282</v>
      </c>
      <c r="F84" s="37"/>
      <c r="G84" s="37"/>
      <c r="H84" s="37"/>
      <c r="I84" s="37"/>
      <c r="J84" s="38"/>
    </row>
    <row r="85">
      <c r="A85" s="29" t="s">
        <v>25</v>
      </c>
      <c r="B85" s="29">
        <v>22</v>
      </c>
      <c r="C85" s="30" t="s">
        <v>596</v>
      </c>
      <c r="D85" s="29" t="s">
        <v>285</v>
      </c>
      <c r="E85" s="31" t="s">
        <v>597</v>
      </c>
      <c r="F85" s="32" t="s">
        <v>105</v>
      </c>
      <c r="G85" s="33">
        <v>19.277000000000001</v>
      </c>
      <c r="H85" s="34">
        <v>0</v>
      </c>
      <c r="I85" s="34">
        <f>ROUND(G85*H85,P4)</f>
        <v>0</v>
      </c>
      <c r="J85" s="29"/>
      <c r="O85" s="35">
        <f>I85*0.21</f>
        <v>0</v>
      </c>
      <c r="P85">
        <v>3</v>
      </c>
    </row>
    <row r="86" ht="57.6">
      <c r="A86" s="29" t="s">
        <v>30</v>
      </c>
      <c r="B86" s="36"/>
      <c r="C86" s="37"/>
      <c r="D86" s="37"/>
      <c r="E86" s="31" t="s">
        <v>758</v>
      </c>
      <c r="F86" s="37"/>
      <c r="G86" s="37"/>
      <c r="H86" s="37"/>
      <c r="I86" s="37"/>
      <c r="J86" s="38"/>
    </row>
    <row r="87" ht="28.8">
      <c r="A87" s="29" t="s">
        <v>32</v>
      </c>
      <c r="B87" s="36"/>
      <c r="C87" s="37"/>
      <c r="D87" s="37"/>
      <c r="E87" s="39" t="s">
        <v>759</v>
      </c>
      <c r="F87" s="37"/>
      <c r="G87" s="37"/>
      <c r="H87" s="37"/>
      <c r="I87" s="37"/>
      <c r="J87" s="38"/>
    </row>
    <row r="88" ht="409.5">
      <c r="A88" s="29" t="s">
        <v>34</v>
      </c>
      <c r="B88" s="36"/>
      <c r="C88" s="37"/>
      <c r="D88" s="37"/>
      <c r="E88" s="31" t="s">
        <v>282</v>
      </c>
      <c r="F88" s="37"/>
      <c r="G88" s="37"/>
      <c r="H88" s="37"/>
      <c r="I88" s="37"/>
      <c r="J88" s="38"/>
    </row>
    <row r="89">
      <c r="A89" s="29" t="s">
        <v>25</v>
      </c>
      <c r="B89" s="29">
        <v>25</v>
      </c>
      <c r="C89" s="30" t="s">
        <v>278</v>
      </c>
      <c r="D89" s="29" t="s">
        <v>27</v>
      </c>
      <c r="E89" s="31" t="s">
        <v>279</v>
      </c>
      <c r="F89" s="32" t="s">
        <v>105</v>
      </c>
      <c r="G89" s="33">
        <v>2.0139999999999998</v>
      </c>
      <c r="H89" s="34">
        <v>0</v>
      </c>
      <c r="I89" s="34">
        <f>ROUND(G89*H89,P4)</f>
        <v>0</v>
      </c>
      <c r="J89" s="29"/>
      <c r="O89" s="35">
        <f>I89*0.21</f>
        <v>0</v>
      </c>
      <c r="P89">
        <v>3</v>
      </c>
    </row>
    <row r="90" ht="43.2">
      <c r="A90" s="29" t="s">
        <v>30</v>
      </c>
      <c r="B90" s="36"/>
      <c r="C90" s="37"/>
      <c r="D90" s="37"/>
      <c r="E90" s="31" t="s">
        <v>760</v>
      </c>
      <c r="F90" s="37"/>
      <c r="G90" s="37"/>
      <c r="H90" s="37"/>
      <c r="I90" s="37"/>
      <c r="J90" s="38"/>
    </row>
    <row r="91">
      <c r="A91" s="29" t="s">
        <v>32</v>
      </c>
      <c r="B91" s="36"/>
      <c r="C91" s="37"/>
      <c r="D91" s="37"/>
      <c r="E91" s="39" t="s">
        <v>761</v>
      </c>
      <c r="F91" s="37"/>
      <c r="G91" s="37"/>
      <c r="H91" s="37"/>
      <c r="I91" s="37"/>
      <c r="J91" s="38"/>
    </row>
    <row r="92" ht="409.5">
      <c r="A92" s="29" t="s">
        <v>34</v>
      </c>
      <c r="B92" s="36"/>
      <c r="C92" s="37"/>
      <c r="D92" s="37"/>
      <c r="E92" s="31" t="s">
        <v>282</v>
      </c>
      <c r="F92" s="37"/>
      <c r="G92" s="37"/>
      <c r="H92" s="37"/>
      <c r="I92" s="37"/>
      <c r="J92" s="38"/>
    </row>
    <row r="93">
      <c r="A93" s="29" t="s">
        <v>25</v>
      </c>
      <c r="B93" s="29">
        <v>26</v>
      </c>
      <c r="C93" s="30" t="s">
        <v>288</v>
      </c>
      <c r="D93" s="29" t="s">
        <v>27</v>
      </c>
      <c r="E93" s="31" t="s">
        <v>289</v>
      </c>
      <c r="F93" s="32" t="s">
        <v>105</v>
      </c>
      <c r="G93" s="33">
        <v>1.466</v>
      </c>
      <c r="H93" s="34">
        <v>0</v>
      </c>
      <c r="I93" s="34">
        <f>ROUND(G93*H93,P4)</f>
        <v>0</v>
      </c>
      <c r="J93" s="29"/>
      <c r="O93" s="35">
        <f>I93*0.21</f>
        <v>0</v>
      </c>
      <c r="P93">
        <v>3</v>
      </c>
    </row>
    <row r="94" ht="43.2">
      <c r="A94" s="29" t="s">
        <v>30</v>
      </c>
      <c r="B94" s="36"/>
      <c r="C94" s="37"/>
      <c r="D94" s="37"/>
      <c r="E94" s="31" t="s">
        <v>762</v>
      </c>
      <c r="F94" s="37"/>
      <c r="G94" s="37"/>
      <c r="H94" s="37"/>
      <c r="I94" s="37"/>
      <c r="J94" s="38"/>
    </row>
    <row r="95">
      <c r="A95" s="29" t="s">
        <v>32</v>
      </c>
      <c r="B95" s="36"/>
      <c r="C95" s="37"/>
      <c r="D95" s="37"/>
      <c r="E95" s="39" t="s">
        <v>763</v>
      </c>
      <c r="F95" s="37"/>
      <c r="G95" s="37"/>
      <c r="H95" s="37"/>
      <c r="I95" s="37"/>
      <c r="J95" s="38"/>
    </row>
    <row r="96" ht="115.2">
      <c r="A96" s="29" t="s">
        <v>34</v>
      </c>
      <c r="B96" s="36"/>
      <c r="C96" s="37"/>
      <c r="D96" s="37"/>
      <c r="E96" s="31" t="s">
        <v>292</v>
      </c>
      <c r="F96" s="37"/>
      <c r="G96" s="37"/>
      <c r="H96" s="37"/>
      <c r="I96" s="37"/>
      <c r="J96" s="38"/>
    </row>
    <row r="97">
      <c r="A97" s="29" t="s">
        <v>25</v>
      </c>
      <c r="B97" s="29">
        <v>24</v>
      </c>
      <c r="C97" s="30" t="s">
        <v>620</v>
      </c>
      <c r="D97" s="29" t="s">
        <v>41</v>
      </c>
      <c r="E97" s="31" t="s">
        <v>621</v>
      </c>
      <c r="F97" s="32" t="s">
        <v>105</v>
      </c>
      <c r="G97" s="33">
        <v>3.3570000000000002</v>
      </c>
      <c r="H97" s="34">
        <v>0</v>
      </c>
      <c r="I97" s="34">
        <f>ROUND(G97*H97,P4)</f>
        <v>0</v>
      </c>
      <c r="J97" s="29"/>
      <c r="O97" s="35">
        <f>I97*0.21</f>
        <v>0</v>
      </c>
      <c r="P97">
        <v>3</v>
      </c>
    </row>
    <row r="98" ht="57.6">
      <c r="A98" s="29" t="s">
        <v>30</v>
      </c>
      <c r="B98" s="36"/>
      <c r="C98" s="37"/>
      <c r="D98" s="37"/>
      <c r="E98" s="31" t="s">
        <v>764</v>
      </c>
      <c r="F98" s="37"/>
      <c r="G98" s="37"/>
      <c r="H98" s="37"/>
      <c r="I98" s="37"/>
      <c r="J98" s="38"/>
    </row>
    <row r="99">
      <c r="A99" s="29" t="s">
        <v>32</v>
      </c>
      <c r="B99" s="36"/>
      <c r="C99" s="37"/>
      <c r="D99" s="37"/>
      <c r="E99" s="39" t="s">
        <v>765</v>
      </c>
      <c r="F99" s="37"/>
      <c r="G99" s="37"/>
      <c r="H99" s="37"/>
      <c r="I99" s="37"/>
      <c r="J99" s="38"/>
    </row>
    <row r="100" ht="144">
      <c r="A100" s="29" t="s">
        <v>34</v>
      </c>
      <c r="B100" s="36"/>
      <c r="C100" s="37"/>
      <c r="D100" s="37"/>
      <c r="E100" s="31" t="s">
        <v>624</v>
      </c>
      <c r="F100" s="37"/>
      <c r="G100" s="37"/>
      <c r="H100" s="37"/>
      <c r="I100" s="37"/>
      <c r="J100" s="38"/>
    </row>
    <row r="101">
      <c r="A101" s="29" t="s">
        <v>25</v>
      </c>
      <c r="B101" s="29">
        <v>27</v>
      </c>
      <c r="C101" s="30" t="s">
        <v>620</v>
      </c>
      <c r="D101" s="29" t="s">
        <v>45</v>
      </c>
      <c r="E101" s="31" t="s">
        <v>621</v>
      </c>
      <c r="F101" s="32" t="s">
        <v>105</v>
      </c>
      <c r="G101" s="33">
        <v>1.3939999999999999</v>
      </c>
      <c r="H101" s="34">
        <v>0</v>
      </c>
      <c r="I101" s="34">
        <f>ROUND(G101*H101,P4)</f>
        <v>0</v>
      </c>
      <c r="J101" s="29"/>
      <c r="O101" s="35">
        <f>I101*0.21</f>
        <v>0</v>
      </c>
      <c r="P101">
        <v>3</v>
      </c>
    </row>
    <row r="102" ht="72">
      <c r="A102" s="29" t="s">
        <v>30</v>
      </c>
      <c r="B102" s="36"/>
      <c r="C102" s="37"/>
      <c r="D102" s="37"/>
      <c r="E102" s="31" t="s">
        <v>766</v>
      </c>
      <c r="F102" s="37"/>
      <c r="G102" s="37"/>
      <c r="H102" s="37"/>
      <c r="I102" s="37"/>
      <c r="J102" s="38"/>
    </row>
    <row r="103">
      <c r="A103" s="29" t="s">
        <v>32</v>
      </c>
      <c r="B103" s="36"/>
      <c r="C103" s="37"/>
      <c r="D103" s="37"/>
      <c r="E103" s="39" t="s">
        <v>767</v>
      </c>
      <c r="F103" s="37"/>
      <c r="G103" s="37"/>
      <c r="H103" s="37"/>
      <c r="I103" s="37"/>
      <c r="J103" s="38"/>
    </row>
    <row r="104" ht="144">
      <c r="A104" s="29" t="s">
        <v>34</v>
      </c>
      <c r="B104" s="36"/>
      <c r="C104" s="37"/>
      <c r="D104" s="37"/>
      <c r="E104" s="31" t="s">
        <v>624</v>
      </c>
      <c r="F104" s="37"/>
      <c r="G104" s="37"/>
      <c r="H104" s="37"/>
      <c r="I104" s="37"/>
      <c r="J104" s="38"/>
    </row>
    <row r="105">
      <c r="A105" s="23" t="s">
        <v>22</v>
      </c>
      <c r="B105" s="24"/>
      <c r="C105" s="25" t="s">
        <v>638</v>
      </c>
      <c r="D105" s="26"/>
      <c r="E105" s="23" t="s">
        <v>639</v>
      </c>
      <c r="F105" s="26"/>
      <c r="G105" s="26"/>
      <c r="H105" s="26"/>
      <c r="I105" s="27">
        <f>SUMIFS(I106:I113,A106:A113,"P")</f>
        <v>0</v>
      </c>
      <c r="J105" s="28"/>
    </row>
    <row r="106" ht="28.8">
      <c r="A106" s="29" t="s">
        <v>25</v>
      </c>
      <c r="B106" s="29">
        <v>16</v>
      </c>
      <c r="C106" s="30" t="s">
        <v>640</v>
      </c>
      <c r="D106" s="29" t="s">
        <v>27</v>
      </c>
      <c r="E106" s="31" t="s">
        <v>641</v>
      </c>
      <c r="F106" s="32" t="s">
        <v>120</v>
      </c>
      <c r="G106" s="33">
        <v>68.171999999999997</v>
      </c>
      <c r="H106" s="34">
        <v>0</v>
      </c>
      <c r="I106" s="34">
        <f>ROUND(G106*H106,P4)</f>
        <v>0</v>
      </c>
      <c r="J106" s="29"/>
      <c r="O106" s="35">
        <f>I106*0.21</f>
        <v>0</v>
      </c>
      <c r="P106">
        <v>3</v>
      </c>
    </row>
    <row r="107" ht="72">
      <c r="A107" s="29" t="s">
        <v>30</v>
      </c>
      <c r="B107" s="36"/>
      <c r="C107" s="37"/>
      <c r="D107" s="37"/>
      <c r="E107" s="31" t="s">
        <v>768</v>
      </c>
      <c r="F107" s="37"/>
      <c r="G107" s="37"/>
      <c r="H107" s="37"/>
      <c r="I107" s="37"/>
      <c r="J107" s="38"/>
    </row>
    <row r="108" ht="28.8">
      <c r="A108" s="29" t="s">
        <v>32</v>
      </c>
      <c r="B108" s="36"/>
      <c r="C108" s="37"/>
      <c r="D108" s="37"/>
      <c r="E108" s="39" t="s">
        <v>769</v>
      </c>
      <c r="F108" s="37"/>
      <c r="G108" s="37"/>
      <c r="H108" s="37"/>
      <c r="I108" s="37"/>
      <c r="J108" s="38"/>
    </row>
    <row r="109" ht="273.6">
      <c r="A109" s="29" t="s">
        <v>34</v>
      </c>
      <c r="B109" s="36"/>
      <c r="C109" s="37"/>
      <c r="D109" s="37"/>
      <c r="E109" s="31" t="s">
        <v>644</v>
      </c>
      <c r="F109" s="37"/>
      <c r="G109" s="37"/>
      <c r="H109" s="37"/>
      <c r="I109" s="37"/>
      <c r="J109" s="38"/>
    </row>
    <row r="110">
      <c r="A110" s="29" t="s">
        <v>25</v>
      </c>
      <c r="B110" s="29">
        <v>14</v>
      </c>
      <c r="C110" s="30" t="s">
        <v>667</v>
      </c>
      <c r="D110" s="29" t="s">
        <v>27</v>
      </c>
      <c r="E110" s="31" t="s">
        <v>668</v>
      </c>
      <c r="F110" s="32" t="s">
        <v>120</v>
      </c>
      <c r="G110" s="33">
        <v>31.015999999999998</v>
      </c>
      <c r="H110" s="34">
        <v>0</v>
      </c>
      <c r="I110" s="34">
        <f>ROUND(G110*H110,P4)</f>
        <v>0</v>
      </c>
      <c r="J110" s="29"/>
      <c r="O110" s="35">
        <f>I110*0.21</f>
        <v>0</v>
      </c>
      <c r="P110">
        <v>3</v>
      </c>
    </row>
    <row r="111" ht="43.2">
      <c r="A111" s="29" t="s">
        <v>30</v>
      </c>
      <c r="B111" s="36"/>
      <c r="C111" s="37"/>
      <c r="D111" s="37"/>
      <c r="E111" s="31" t="s">
        <v>770</v>
      </c>
      <c r="F111" s="37"/>
      <c r="G111" s="37"/>
      <c r="H111" s="37"/>
      <c r="I111" s="37"/>
      <c r="J111" s="38"/>
    </row>
    <row r="112">
      <c r="A112" s="29" t="s">
        <v>32</v>
      </c>
      <c r="B112" s="36"/>
      <c r="C112" s="37"/>
      <c r="D112" s="37"/>
      <c r="E112" s="39" t="s">
        <v>771</v>
      </c>
      <c r="F112" s="37"/>
      <c r="G112" s="37"/>
      <c r="H112" s="37"/>
      <c r="I112" s="37"/>
      <c r="J112" s="38"/>
    </row>
    <row r="113" ht="115.2">
      <c r="A113" s="29" t="s">
        <v>34</v>
      </c>
      <c r="B113" s="36"/>
      <c r="C113" s="37"/>
      <c r="D113" s="37"/>
      <c r="E113" s="31" t="s">
        <v>671</v>
      </c>
      <c r="F113" s="37"/>
      <c r="G113" s="37"/>
      <c r="H113" s="37"/>
      <c r="I113" s="37"/>
      <c r="J113" s="38"/>
    </row>
    <row r="114">
      <c r="A114" s="23" t="s">
        <v>22</v>
      </c>
      <c r="B114" s="24"/>
      <c r="C114" s="25" t="s">
        <v>344</v>
      </c>
      <c r="D114" s="26"/>
      <c r="E114" s="23" t="s">
        <v>345</v>
      </c>
      <c r="F114" s="26"/>
      <c r="G114" s="26"/>
      <c r="H114" s="26"/>
      <c r="I114" s="27">
        <f>SUMIFS(I115:I118,A115:A118,"P")</f>
        <v>0</v>
      </c>
      <c r="J114" s="28"/>
    </row>
    <row r="115">
      <c r="A115" s="29" t="s">
        <v>25</v>
      </c>
      <c r="B115" s="29">
        <v>18</v>
      </c>
      <c r="C115" s="30" t="s">
        <v>672</v>
      </c>
      <c r="D115" s="29" t="s">
        <v>27</v>
      </c>
      <c r="E115" s="31" t="s">
        <v>673</v>
      </c>
      <c r="F115" s="32" t="s">
        <v>94</v>
      </c>
      <c r="G115" s="33">
        <v>26.170000000000002</v>
      </c>
      <c r="H115" s="34">
        <v>0</v>
      </c>
      <c r="I115" s="34">
        <f>ROUND(G115*H115,P4)</f>
        <v>0</v>
      </c>
      <c r="J115" s="29"/>
      <c r="O115" s="35">
        <f>I115*0.21</f>
        <v>0</v>
      </c>
      <c r="P115">
        <v>3</v>
      </c>
    </row>
    <row r="116" ht="57.6">
      <c r="A116" s="29" t="s">
        <v>30</v>
      </c>
      <c r="B116" s="36"/>
      <c r="C116" s="37"/>
      <c r="D116" s="37"/>
      <c r="E116" s="31" t="s">
        <v>772</v>
      </c>
      <c r="F116" s="37"/>
      <c r="G116" s="37"/>
      <c r="H116" s="37"/>
      <c r="I116" s="37"/>
      <c r="J116" s="38"/>
    </row>
    <row r="117">
      <c r="A117" s="29" t="s">
        <v>32</v>
      </c>
      <c r="B117" s="36"/>
      <c r="C117" s="37"/>
      <c r="D117" s="37"/>
      <c r="E117" s="39" t="s">
        <v>773</v>
      </c>
      <c r="F117" s="37"/>
      <c r="G117" s="37"/>
      <c r="H117" s="37"/>
      <c r="I117" s="37"/>
      <c r="J117" s="38"/>
    </row>
    <row r="118" ht="316.8">
      <c r="A118" s="29" t="s">
        <v>34</v>
      </c>
      <c r="B118" s="36"/>
      <c r="C118" s="37"/>
      <c r="D118" s="37"/>
      <c r="E118" s="31" t="s">
        <v>676</v>
      </c>
      <c r="F118" s="37"/>
      <c r="G118" s="37"/>
      <c r="H118" s="37"/>
      <c r="I118" s="37"/>
      <c r="J118" s="38"/>
    </row>
    <row r="119">
      <c r="A119" s="23" t="s">
        <v>22</v>
      </c>
      <c r="B119" s="24"/>
      <c r="C119" s="25" t="s">
        <v>90</v>
      </c>
      <c r="D119" s="26"/>
      <c r="E119" s="23" t="s">
        <v>91</v>
      </c>
      <c r="F119" s="26"/>
      <c r="G119" s="26"/>
      <c r="H119" s="26"/>
      <c r="I119" s="27">
        <f>SUMIFS(I120:I131,A120:A131,"P")</f>
        <v>0</v>
      </c>
      <c r="J119" s="28"/>
    </row>
    <row r="120">
      <c r="A120" s="29" t="s">
        <v>25</v>
      </c>
      <c r="B120" s="29">
        <v>15</v>
      </c>
      <c r="C120" s="30" t="s">
        <v>687</v>
      </c>
      <c r="D120" s="29" t="s">
        <v>27</v>
      </c>
      <c r="E120" s="31" t="s">
        <v>688</v>
      </c>
      <c r="F120" s="32" t="s">
        <v>94</v>
      </c>
      <c r="G120" s="33">
        <v>21.260000000000002</v>
      </c>
      <c r="H120" s="34">
        <v>0</v>
      </c>
      <c r="I120" s="34">
        <f>ROUND(G120*H120,P4)</f>
        <v>0</v>
      </c>
      <c r="J120" s="29"/>
      <c r="O120" s="35">
        <f>I120*0.21</f>
        <v>0</v>
      </c>
      <c r="P120">
        <v>3</v>
      </c>
    </row>
    <row r="121" ht="216">
      <c r="A121" s="29" t="s">
        <v>30</v>
      </c>
      <c r="B121" s="36"/>
      <c r="C121" s="37"/>
      <c r="D121" s="37"/>
      <c r="E121" s="31" t="s">
        <v>774</v>
      </c>
      <c r="F121" s="37"/>
      <c r="G121" s="37"/>
      <c r="H121" s="37"/>
      <c r="I121" s="37"/>
      <c r="J121" s="38"/>
    </row>
    <row r="122">
      <c r="A122" s="29" t="s">
        <v>32</v>
      </c>
      <c r="B122" s="36"/>
      <c r="C122" s="37"/>
      <c r="D122" s="37"/>
      <c r="E122" s="39" t="s">
        <v>775</v>
      </c>
      <c r="F122" s="37"/>
      <c r="G122" s="37"/>
      <c r="H122" s="37"/>
      <c r="I122" s="37"/>
      <c r="J122" s="38"/>
    </row>
    <row r="123" ht="115.2">
      <c r="A123" s="29" t="s">
        <v>34</v>
      </c>
      <c r="B123" s="36"/>
      <c r="C123" s="37"/>
      <c r="D123" s="37"/>
      <c r="E123" s="31" t="s">
        <v>691</v>
      </c>
      <c r="F123" s="37"/>
      <c r="G123" s="37"/>
      <c r="H123" s="37"/>
      <c r="I123" s="37"/>
      <c r="J123" s="38"/>
    </row>
    <row r="124">
      <c r="A124" s="29" t="s">
        <v>25</v>
      </c>
      <c r="B124" s="29">
        <v>28</v>
      </c>
      <c r="C124" s="30" t="s">
        <v>404</v>
      </c>
      <c r="D124" s="29" t="s">
        <v>27</v>
      </c>
      <c r="E124" s="31" t="s">
        <v>405</v>
      </c>
      <c r="F124" s="32" t="s">
        <v>94</v>
      </c>
      <c r="G124" s="33">
        <v>2</v>
      </c>
      <c r="H124" s="34">
        <v>0</v>
      </c>
      <c r="I124" s="34">
        <f>ROUND(G124*H124,P4)</f>
        <v>0</v>
      </c>
      <c r="J124" s="29"/>
      <c r="O124" s="35">
        <f>I124*0.21</f>
        <v>0</v>
      </c>
      <c r="P124">
        <v>3</v>
      </c>
    </row>
    <row r="125" ht="57.6">
      <c r="A125" s="29" t="s">
        <v>30</v>
      </c>
      <c r="B125" s="36"/>
      <c r="C125" s="37"/>
      <c r="D125" s="37"/>
      <c r="E125" s="31" t="s">
        <v>776</v>
      </c>
      <c r="F125" s="37"/>
      <c r="G125" s="37"/>
      <c r="H125" s="37"/>
      <c r="I125" s="37"/>
      <c r="J125" s="38"/>
    </row>
    <row r="126">
      <c r="A126" s="29" t="s">
        <v>32</v>
      </c>
      <c r="B126" s="36"/>
      <c r="C126" s="37"/>
      <c r="D126" s="37"/>
      <c r="E126" s="39" t="s">
        <v>68</v>
      </c>
      <c r="F126" s="37"/>
      <c r="G126" s="37"/>
      <c r="H126" s="37"/>
      <c r="I126" s="37"/>
      <c r="J126" s="38"/>
    </row>
    <row r="127" ht="86.4">
      <c r="A127" s="29" t="s">
        <v>34</v>
      </c>
      <c r="B127" s="36"/>
      <c r="C127" s="37"/>
      <c r="D127" s="37"/>
      <c r="E127" s="31" t="s">
        <v>403</v>
      </c>
      <c r="F127" s="37"/>
      <c r="G127" s="37"/>
      <c r="H127" s="37"/>
      <c r="I127" s="37"/>
      <c r="J127" s="38"/>
    </row>
    <row r="128" ht="28.8">
      <c r="A128" s="29" t="s">
        <v>25</v>
      </c>
      <c r="B128" s="29">
        <v>23</v>
      </c>
      <c r="C128" s="30" t="s">
        <v>420</v>
      </c>
      <c r="D128" s="29" t="s">
        <v>27</v>
      </c>
      <c r="E128" s="31" t="s">
        <v>421</v>
      </c>
      <c r="F128" s="32" t="s">
        <v>94</v>
      </c>
      <c r="G128" s="33">
        <v>25.309999999999999</v>
      </c>
      <c r="H128" s="34">
        <v>0</v>
      </c>
      <c r="I128" s="34">
        <f>ROUND(G128*H128,P4)</f>
        <v>0</v>
      </c>
      <c r="J128" s="29"/>
      <c r="O128" s="35">
        <f>I128*0.21</f>
        <v>0</v>
      </c>
      <c r="P128">
        <v>3</v>
      </c>
    </row>
    <row r="129" ht="72">
      <c r="A129" s="29" t="s">
        <v>30</v>
      </c>
      <c r="B129" s="36"/>
      <c r="C129" s="37"/>
      <c r="D129" s="37"/>
      <c r="E129" s="31" t="s">
        <v>777</v>
      </c>
      <c r="F129" s="37"/>
      <c r="G129" s="37"/>
      <c r="H129" s="37"/>
      <c r="I129" s="37"/>
      <c r="J129" s="38"/>
    </row>
    <row r="130">
      <c r="A130" s="29" t="s">
        <v>32</v>
      </c>
      <c r="B130" s="36"/>
      <c r="C130" s="37"/>
      <c r="D130" s="37"/>
      <c r="E130" s="39" t="s">
        <v>778</v>
      </c>
      <c r="F130" s="37"/>
      <c r="G130" s="37"/>
      <c r="H130" s="37"/>
      <c r="I130" s="37"/>
      <c r="J130" s="38"/>
    </row>
    <row r="131" ht="158.4">
      <c r="A131" s="29" t="s">
        <v>34</v>
      </c>
      <c r="B131" s="40"/>
      <c r="C131" s="41"/>
      <c r="D131" s="41"/>
      <c r="E131" s="31" t="s">
        <v>424</v>
      </c>
      <c r="F131" s="41"/>
      <c r="G131" s="41"/>
      <c r="H131" s="41"/>
      <c r="I131" s="41"/>
      <c r="J131"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779</v>
      </c>
      <c r="I3" s="16">
        <f>SUMIFS(I8:I534,A8:A534,"SD")</f>
        <v>0</v>
      </c>
      <c r="J3" s="9"/>
      <c r="O3">
        <v>0</v>
      </c>
      <c r="P3">
        <v>2</v>
      </c>
    </row>
    <row r="4">
      <c r="A4" s="10" t="s">
        <v>8</v>
      </c>
      <c r="B4" s="11" t="s">
        <v>9</v>
      </c>
      <c r="C4" s="12" t="s">
        <v>779</v>
      </c>
      <c r="D4" s="13"/>
      <c r="E4" s="14" t="s">
        <v>780</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781</v>
      </c>
      <c r="D8" s="26"/>
      <c r="E8" s="23" t="s">
        <v>782</v>
      </c>
      <c r="F8" s="26"/>
      <c r="G8" s="26"/>
      <c r="H8" s="26"/>
      <c r="I8" s="27">
        <f>SUMIFS(I9:I16,A9:A16,"P")</f>
        <v>0</v>
      </c>
      <c r="J8" s="28"/>
    </row>
    <row r="9">
      <c r="A9" s="29" t="s">
        <v>25</v>
      </c>
      <c r="B9" s="29">
        <v>1</v>
      </c>
      <c r="C9" s="30" t="s">
        <v>783</v>
      </c>
      <c r="D9" s="29" t="s">
        <v>27</v>
      </c>
      <c r="E9" s="31" t="s">
        <v>784</v>
      </c>
      <c r="F9" s="32" t="s">
        <v>785</v>
      </c>
      <c r="G9" s="33">
        <v>60</v>
      </c>
      <c r="H9" s="34">
        <v>0</v>
      </c>
      <c r="I9" s="34">
        <f>ROUND(G9*H9,P4)</f>
        <v>0</v>
      </c>
      <c r="J9" s="29"/>
      <c r="O9" s="35">
        <f>I9*0.21</f>
        <v>0</v>
      </c>
      <c r="P9">
        <v>3</v>
      </c>
    </row>
    <row r="10">
      <c r="A10" s="29" t="s">
        <v>30</v>
      </c>
      <c r="B10" s="36"/>
      <c r="C10" s="37"/>
      <c r="D10" s="37"/>
      <c r="E10" s="43" t="s">
        <v>27</v>
      </c>
      <c r="F10" s="37"/>
      <c r="G10" s="37"/>
      <c r="H10" s="37"/>
      <c r="I10" s="37"/>
      <c r="J10" s="38"/>
    </row>
    <row r="11">
      <c r="A11" s="29" t="s">
        <v>32</v>
      </c>
      <c r="B11" s="36"/>
      <c r="C11" s="37"/>
      <c r="D11" s="37"/>
      <c r="E11" s="39" t="s">
        <v>786</v>
      </c>
      <c r="F11" s="37"/>
      <c r="G11" s="37"/>
      <c r="H11" s="37"/>
      <c r="I11" s="37"/>
      <c r="J11" s="38"/>
    </row>
    <row r="12" ht="43.2">
      <c r="A12" s="29" t="s">
        <v>34</v>
      </c>
      <c r="B12" s="36"/>
      <c r="C12" s="37"/>
      <c r="D12" s="37"/>
      <c r="E12" s="31" t="s">
        <v>787</v>
      </c>
      <c r="F12" s="37"/>
      <c r="G12" s="37"/>
      <c r="H12" s="37"/>
      <c r="I12" s="37"/>
      <c r="J12" s="38"/>
    </row>
    <row r="13">
      <c r="A13" s="29" t="s">
        <v>25</v>
      </c>
      <c r="B13" s="29">
        <v>2</v>
      </c>
      <c r="C13" s="30" t="s">
        <v>788</v>
      </c>
      <c r="D13" s="29" t="s">
        <v>27</v>
      </c>
      <c r="E13" s="31" t="s">
        <v>789</v>
      </c>
      <c r="F13" s="32" t="s">
        <v>790</v>
      </c>
      <c r="G13" s="33">
        <v>10</v>
      </c>
      <c r="H13" s="34">
        <v>0</v>
      </c>
      <c r="I13" s="34">
        <f>ROUND(G13*H13,P4)</f>
        <v>0</v>
      </c>
      <c r="J13" s="29"/>
      <c r="O13" s="35">
        <f>I13*0.21</f>
        <v>0</v>
      </c>
      <c r="P13">
        <v>3</v>
      </c>
    </row>
    <row r="14">
      <c r="A14" s="29" t="s">
        <v>30</v>
      </c>
      <c r="B14" s="36"/>
      <c r="C14" s="37"/>
      <c r="D14" s="37"/>
      <c r="E14" s="43" t="s">
        <v>27</v>
      </c>
      <c r="F14" s="37"/>
      <c r="G14" s="37"/>
      <c r="H14" s="37"/>
      <c r="I14" s="37"/>
      <c r="J14" s="38"/>
    </row>
    <row r="15">
      <c r="A15" s="29" t="s">
        <v>32</v>
      </c>
      <c r="B15" s="36"/>
      <c r="C15" s="37"/>
      <c r="D15" s="37"/>
      <c r="E15" s="39" t="s">
        <v>791</v>
      </c>
      <c r="F15" s="37"/>
      <c r="G15" s="37"/>
      <c r="H15" s="37"/>
      <c r="I15" s="37"/>
      <c r="J15" s="38"/>
    </row>
    <row r="16" ht="28.8">
      <c r="A16" s="29" t="s">
        <v>34</v>
      </c>
      <c r="B16" s="36"/>
      <c r="C16" s="37"/>
      <c r="D16" s="37"/>
      <c r="E16" s="31" t="s">
        <v>792</v>
      </c>
      <c r="F16" s="37"/>
      <c r="G16" s="37"/>
      <c r="H16" s="37"/>
      <c r="I16" s="37"/>
      <c r="J16" s="38"/>
    </row>
    <row r="17">
      <c r="A17" s="23" t="s">
        <v>22</v>
      </c>
      <c r="B17" s="24"/>
      <c r="C17" s="25" t="s">
        <v>793</v>
      </c>
      <c r="D17" s="26"/>
      <c r="E17" s="23" t="s">
        <v>794</v>
      </c>
      <c r="F17" s="26"/>
      <c r="G17" s="26"/>
      <c r="H17" s="26"/>
      <c r="I17" s="27">
        <f>SUMIFS(I18:I33,A18:A33,"P")</f>
        <v>0</v>
      </c>
      <c r="J17" s="28"/>
    </row>
    <row r="18">
      <c r="A18" s="29" t="s">
        <v>25</v>
      </c>
      <c r="B18" s="29">
        <v>5</v>
      </c>
      <c r="C18" s="30" t="s">
        <v>795</v>
      </c>
      <c r="D18" s="29" t="s">
        <v>27</v>
      </c>
      <c r="E18" s="31" t="s">
        <v>796</v>
      </c>
      <c r="F18" s="32" t="s">
        <v>105</v>
      </c>
      <c r="G18" s="33">
        <v>82.879000000000005</v>
      </c>
      <c r="H18" s="34">
        <v>0</v>
      </c>
      <c r="I18" s="34">
        <f>ROUND(G18*H18,P4)</f>
        <v>0</v>
      </c>
      <c r="J18" s="29"/>
      <c r="O18" s="35">
        <f>I18*0.21</f>
        <v>0</v>
      </c>
      <c r="P18">
        <v>3</v>
      </c>
    </row>
    <row r="19">
      <c r="A19" s="29" t="s">
        <v>30</v>
      </c>
      <c r="B19" s="36"/>
      <c r="C19" s="37"/>
      <c r="D19" s="37"/>
      <c r="E19" s="43" t="s">
        <v>27</v>
      </c>
      <c r="F19" s="37"/>
      <c r="G19" s="37"/>
      <c r="H19" s="37"/>
      <c r="I19" s="37"/>
      <c r="J19" s="38"/>
    </row>
    <row r="20" ht="86.4">
      <c r="A20" s="29" t="s">
        <v>32</v>
      </c>
      <c r="B20" s="36"/>
      <c r="C20" s="37"/>
      <c r="D20" s="37"/>
      <c r="E20" s="39" t="s">
        <v>797</v>
      </c>
      <c r="F20" s="37"/>
      <c r="G20" s="37"/>
      <c r="H20" s="37"/>
      <c r="I20" s="37"/>
      <c r="J20" s="38"/>
    </row>
    <row r="21" ht="86.4">
      <c r="A21" s="29" t="s">
        <v>34</v>
      </c>
      <c r="B21" s="36"/>
      <c r="C21" s="37"/>
      <c r="D21" s="37"/>
      <c r="E21" s="31" t="s">
        <v>798</v>
      </c>
      <c r="F21" s="37"/>
      <c r="G21" s="37"/>
      <c r="H21" s="37"/>
      <c r="I21" s="37"/>
      <c r="J21" s="38"/>
    </row>
    <row r="22">
      <c r="A22" s="29" t="s">
        <v>25</v>
      </c>
      <c r="B22" s="29">
        <v>6</v>
      </c>
      <c r="C22" s="30" t="s">
        <v>799</v>
      </c>
      <c r="D22" s="29" t="s">
        <v>27</v>
      </c>
      <c r="E22" s="31" t="s">
        <v>800</v>
      </c>
      <c r="F22" s="32" t="s">
        <v>105</v>
      </c>
      <c r="G22" s="33">
        <v>70.319999999999993</v>
      </c>
      <c r="H22" s="34">
        <v>0</v>
      </c>
      <c r="I22" s="34">
        <f>ROUND(G22*H22,P4)</f>
        <v>0</v>
      </c>
      <c r="J22" s="29"/>
      <c r="O22" s="35">
        <f>I22*0.21</f>
        <v>0</v>
      </c>
      <c r="P22">
        <v>3</v>
      </c>
    </row>
    <row r="23">
      <c r="A23" s="29" t="s">
        <v>30</v>
      </c>
      <c r="B23" s="36"/>
      <c r="C23" s="37"/>
      <c r="D23" s="37"/>
      <c r="E23" s="43" t="s">
        <v>27</v>
      </c>
      <c r="F23" s="37"/>
      <c r="G23" s="37"/>
      <c r="H23" s="37"/>
      <c r="I23" s="37"/>
      <c r="J23" s="38"/>
    </row>
    <row r="24" ht="43.2">
      <c r="A24" s="29" t="s">
        <v>32</v>
      </c>
      <c r="B24" s="36"/>
      <c r="C24" s="37"/>
      <c r="D24" s="37"/>
      <c r="E24" s="39" t="s">
        <v>801</v>
      </c>
      <c r="F24" s="37"/>
      <c r="G24" s="37"/>
      <c r="H24" s="37"/>
      <c r="I24" s="37"/>
      <c r="J24" s="38"/>
    </row>
    <row r="25" ht="28.8">
      <c r="A25" s="29" t="s">
        <v>34</v>
      </c>
      <c r="B25" s="36"/>
      <c r="C25" s="37"/>
      <c r="D25" s="37"/>
      <c r="E25" s="31" t="s">
        <v>802</v>
      </c>
      <c r="F25" s="37"/>
      <c r="G25" s="37"/>
      <c r="H25" s="37"/>
      <c r="I25" s="37"/>
      <c r="J25" s="38"/>
    </row>
    <row r="26">
      <c r="A26" s="29" t="s">
        <v>25</v>
      </c>
      <c r="B26" s="29">
        <v>3</v>
      </c>
      <c r="C26" s="30" t="s">
        <v>803</v>
      </c>
      <c r="D26" s="29" t="s">
        <v>27</v>
      </c>
      <c r="E26" s="31" t="s">
        <v>804</v>
      </c>
      <c r="F26" s="32" t="s">
        <v>105</v>
      </c>
      <c r="G26" s="33">
        <v>20.68</v>
      </c>
      <c r="H26" s="34">
        <v>0</v>
      </c>
      <c r="I26" s="34">
        <f>ROUND(G26*H26,P4)</f>
        <v>0</v>
      </c>
      <c r="J26" s="29"/>
      <c r="O26" s="35">
        <f>I26*0.21</f>
        <v>0</v>
      </c>
      <c r="P26">
        <v>3</v>
      </c>
    </row>
    <row r="27">
      <c r="A27" s="29" t="s">
        <v>30</v>
      </c>
      <c r="B27" s="36"/>
      <c r="C27" s="37"/>
      <c r="D27" s="37"/>
      <c r="E27" s="43" t="s">
        <v>27</v>
      </c>
      <c r="F27" s="37"/>
      <c r="G27" s="37"/>
      <c r="H27" s="37"/>
      <c r="I27" s="37"/>
      <c r="J27" s="38"/>
    </row>
    <row r="28">
      <c r="A28" s="29" t="s">
        <v>32</v>
      </c>
      <c r="B28" s="36"/>
      <c r="C28" s="37"/>
      <c r="D28" s="37"/>
      <c r="E28" s="39" t="s">
        <v>805</v>
      </c>
      <c r="F28" s="37"/>
      <c r="G28" s="37"/>
      <c r="H28" s="37"/>
      <c r="I28" s="37"/>
      <c r="J28" s="38"/>
    </row>
    <row r="29">
      <c r="A29" s="29" t="s">
        <v>34</v>
      </c>
      <c r="B29" s="36"/>
      <c r="C29" s="37"/>
      <c r="D29" s="37"/>
      <c r="E29" s="31" t="s">
        <v>806</v>
      </c>
      <c r="F29" s="37"/>
      <c r="G29" s="37"/>
      <c r="H29" s="37"/>
      <c r="I29" s="37"/>
      <c r="J29" s="38"/>
    </row>
    <row r="30">
      <c r="A30" s="29" t="s">
        <v>25</v>
      </c>
      <c r="B30" s="29">
        <v>4</v>
      </c>
      <c r="C30" s="30" t="s">
        <v>807</v>
      </c>
      <c r="D30" s="29" t="s">
        <v>27</v>
      </c>
      <c r="E30" s="31" t="s">
        <v>808</v>
      </c>
      <c r="F30" s="32" t="s">
        <v>105</v>
      </c>
      <c r="G30" s="33">
        <v>14.476000000000001</v>
      </c>
      <c r="H30" s="34">
        <v>0</v>
      </c>
      <c r="I30" s="34">
        <f>ROUND(G30*H30,P4)</f>
        <v>0</v>
      </c>
      <c r="J30" s="29"/>
      <c r="O30" s="35">
        <f>I30*0.21</f>
        <v>0</v>
      </c>
      <c r="P30">
        <v>3</v>
      </c>
    </row>
    <row r="31">
      <c r="A31" s="29" t="s">
        <v>30</v>
      </c>
      <c r="B31" s="36"/>
      <c r="C31" s="37"/>
      <c r="D31" s="37"/>
      <c r="E31" s="43" t="s">
        <v>27</v>
      </c>
      <c r="F31" s="37"/>
      <c r="G31" s="37"/>
      <c r="H31" s="37"/>
      <c r="I31" s="37"/>
      <c r="J31" s="38"/>
    </row>
    <row r="32">
      <c r="A32" s="29" t="s">
        <v>32</v>
      </c>
      <c r="B32" s="36"/>
      <c r="C32" s="37"/>
      <c r="D32" s="37"/>
      <c r="E32" s="39" t="s">
        <v>809</v>
      </c>
      <c r="F32" s="37"/>
      <c r="G32" s="37"/>
      <c r="H32" s="37"/>
      <c r="I32" s="37"/>
      <c r="J32" s="38"/>
    </row>
    <row r="33" ht="28.8">
      <c r="A33" s="29" t="s">
        <v>34</v>
      </c>
      <c r="B33" s="36"/>
      <c r="C33" s="37"/>
      <c r="D33" s="37"/>
      <c r="E33" s="31" t="s">
        <v>802</v>
      </c>
      <c r="F33" s="37"/>
      <c r="G33" s="37"/>
      <c r="H33" s="37"/>
      <c r="I33" s="37"/>
      <c r="J33" s="38"/>
    </row>
    <row r="34">
      <c r="A34" s="23" t="s">
        <v>22</v>
      </c>
      <c r="B34" s="24"/>
      <c r="C34" s="25" t="s">
        <v>810</v>
      </c>
      <c r="D34" s="26"/>
      <c r="E34" s="23" t="s">
        <v>811</v>
      </c>
      <c r="F34" s="26"/>
      <c r="G34" s="26"/>
      <c r="H34" s="26"/>
      <c r="I34" s="27">
        <f>SUMIFS(I35:I78,A35:A78,"P")</f>
        <v>0</v>
      </c>
      <c r="J34" s="28"/>
    </row>
    <row r="35">
      <c r="A35" s="29" t="s">
        <v>25</v>
      </c>
      <c r="B35" s="29">
        <v>7</v>
      </c>
      <c r="C35" s="30" t="s">
        <v>812</v>
      </c>
      <c r="D35" s="29" t="s">
        <v>27</v>
      </c>
      <c r="E35" s="31" t="s">
        <v>813</v>
      </c>
      <c r="F35" s="32" t="s">
        <v>120</v>
      </c>
      <c r="G35" s="33">
        <v>34.554000000000002</v>
      </c>
      <c r="H35" s="34">
        <v>0</v>
      </c>
      <c r="I35" s="34">
        <f>ROUND(G35*H35,P4)</f>
        <v>0</v>
      </c>
      <c r="J35" s="29"/>
      <c r="O35" s="35">
        <f>I35*0.21</f>
        <v>0</v>
      </c>
      <c r="P35">
        <v>3</v>
      </c>
    </row>
    <row r="36">
      <c r="A36" s="29" t="s">
        <v>30</v>
      </c>
      <c r="B36" s="36"/>
      <c r="C36" s="37"/>
      <c r="D36" s="37"/>
      <c r="E36" s="43" t="s">
        <v>27</v>
      </c>
      <c r="F36" s="37"/>
      <c r="G36" s="37"/>
      <c r="H36" s="37"/>
      <c r="I36" s="37"/>
      <c r="J36" s="38"/>
    </row>
    <row r="37" ht="43.2">
      <c r="A37" s="29" t="s">
        <v>32</v>
      </c>
      <c r="B37" s="36"/>
      <c r="C37" s="37"/>
      <c r="D37" s="37"/>
      <c r="E37" s="39" t="s">
        <v>814</v>
      </c>
      <c r="F37" s="37"/>
      <c r="G37" s="37"/>
      <c r="H37" s="37"/>
      <c r="I37" s="37"/>
      <c r="J37" s="38"/>
    </row>
    <row r="38">
      <c r="A38" s="29" t="s">
        <v>34</v>
      </c>
      <c r="B38" s="36"/>
      <c r="C38" s="37"/>
      <c r="D38" s="37"/>
      <c r="E38" s="31" t="s">
        <v>815</v>
      </c>
      <c r="F38" s="37"/>
      <c r="G38" s="37"/>
      <c r="H38" s="37"/>
      <c r="I38" s="37"/>
      <c r="J38" s="38"/>
    </row>
    <row r="39">
      <c r="A39" s="29" t="s">
        <v>25</v>
      </c>
      <c r="B39" s="29">
        <v>8</v>
      </c>
      <c r="C39" s="30" t="s">
        <v>816</v>
      </c>
      <c r="D39" s="29" t="s">
        <v>27</v>
      </c>
      <c r="E39" s="31" t="s">
        <v>817</v>
      </c>
      <c r="F39" s="32" t="s">
        <v>120</v>
      </c>
      <c r="G39" s="33">
        <v>51.640000000000001</v>
      </c>
      <c r="H39" s="34">
        <v>0</v>
      </c>
      <c r="I39" s="34">
        <f>ROUND(G39*H39,P4)</f>
        <v>0</v>
      </c>
      <c r="J39" s="29"/>
      <c r="O39" s="35">
        <f>I39*0.21</f>
        <v>0</v>
      </c>
      <c r="P39">
        <v>3</v>
      </c>
    </row>
    <row r="40">
      <c r="A40" s="29" t="s">
        <v>30</v>
      </c>
      <c r="B40" s="36"/>
      <c r="C40" s="37"/>
      <c r="D40" s="37"/>
      <c r="E40" s="43" t="s">
        <v>27</v>
      </c>
      <c r="F40" s="37"/>
      <c r="G40" s="37"/>
      <c r="H40" s="37"/>
      <c r="I40" s="37"/>
      <c r="J40" s="38"/>
    </row>
    <row r="41" ht="43.2">
      <c r="A41" s="29" t="s">
        <v>32</v>
      </c>
      <c r="B41" s="36"/>
      <c r="C41" s="37"/>
      <c r="D41" s="37"/>
      <c r="E41" s="39" t="s">
        <v>818</v>
      </c>
      <c r="F41" s="37"/>
      <c r="G41" s="37"/>
      <c r="H41" s="37"/>
      <c r="I41" s="37"/>
      <c r="J41" s="38"/>
    </row>
    <row r="42">
      <c r="A42" s="29" t="s">
        <v>34</v>
      </c>
      <c r="B42" s="36"/>
      <c r="C42" s="37"/>
      <c r="D42" s="37"/>
      <c r="E42" s="31" t="s">
        <v>815</v>
      </c>
      <c r="F42" s="37"/>
      <c r="G42" s="37"/>
      <c r="H42" s="37"/>
      <c r="I42" s="37"/>
      <c r="J42" s="38"/>
    </row>
    <row r="43">
      <c r="A43" s="29" t="s">
        <v>25</v>
      </c>
      <c r="B43" s="29">
        <v>9</v>
      </c>
      <c r="C43" s="30" t="s">
        <v>819</v>
      </c>
      <c r="D43" s="29" t="s">
        <v>27</v>
      </c>
      <c r="E43" s="31" t="s">
        <v>820</v>
      </c>
      <c r="F43" s="32" t="s">
        <v>120</v>
      </c>
      <c r="G43" s="33">
        <v>34.549999999999997</v>
      </c>
      <c r="H43" s="34">
        <v>0</v>
      </c>
      <c r="I43" s="34">
        <f>ROUND(G43*H43,P4)</f>
        <v>0</v>
      </c>
      <c r="J43" s="29"/>
      <c r="O43" s="35">
        <f>I43*0.21</f>
        <v>0</v>
      </c>
      <c r="P43">
        <v>3</v>
      </c>
    </row>
    <row r="44">
      <c r="A44" s="29" t="s">
        <v>30</v>
      </c>
      <c r="B44" s="36"/>
      <c r="C44" s="37"/>
      <c r="D44" s="37"/>
      <c r="E44" s="43" t="s">
        <v>27</v>
      </c>
      <c r="F44" s="37"/>
      <c r="G44" s="37"/>
      <c r="H44" s="37"/>
      <c r="I44" s="37"/>
      <c r="J44" s="38"/>
    </row>
    <row r="45">
      <c r="A45" s="29" t="s">
        <v>32</v>
      </c>
      <c r="B45" s="36"/>
      <c r="C45" s="37"/>
      <c r="D45" s="37"/>
      <c r="E45" s="39" t="s">
        <v>821</v>
      </c>
      <c r="F45" s="37"/>
      <c r="G45" s="37"/>
      <c r="H45" s="37"/>
      <c r="I45" s="37"/>
      <c r="J45" s="38"/>
    </row>
    <row r="46">
      <c r="A46" s="29" t="s">
        <v>34</v>
      </c>
      <c r="B46" s="36"/>
      <c r="C46" s="37"/>
      <c r="D46" s="37"/>
      <c r="E46" s="43" t="s">
        <v>27</v>
      </c>
      <c r="F46" s="37"/>
      <c r="G46" s="37"/>
      <c r="H46" s="37"/>
      <c r="I46" s="37"/>
      <c r="J46" s="38"/>
    </row>
    <row r="47">
      <c r="A47" s="29" t="s">
        <v>25</v>
      </c>
      <c r="B47" s="29">
        <v>10</v>
      </c>
      <c r="C47" s="30" t="s">
        <v>822</v>
      </c>
      <c r="D47" s="29" t="s">
        <v>27</v>
      </c>
      <c r="E47" s="31" t="s">
        <v>823</v>
      </c>
      <c r="F47" s="32" t="s">
        <v>120</v>
      </c>
      <c r="G47" s="33">
        <v>51.640000000000001</v>
      </c>
      <c r="H47" s="34">
        <v>0</v>
      </c>
      <c r="I47" s="34">
        <f>ROUND(G47*H47,P4)</f>
        <v>0</v>
      </c>
      <c r="J47" s="29"/>
      <c r="O47" s="35">
        <f>I47*0.21</f>
        <v>0</v>
      </c>
      <c r="P47">
        <v>3</v>
      </c>
    </row>
    <row r="48">
      <c r="A48" s="29" t="s">
        <v>30</v>
      </c>
      <c r="B48" s="36"/>
      <c r="C48" s="37"/>
      <c r="D48" s="37"/>
      <c r="E48" s="43" t="s">
        <v>27</v>
      </c>
      <c r="F48" s="37"/>
      <c r="G48" s="37"/>
      <c r="H48" s="37"/>
      <c r="I48" s="37"/>
      <c r="J48" s="38"/>
    </row>
    <row r="49">
      <c r="A49" s="29" t="s">
        <v>32</v>
      </c>
      <c r="B49" s="36"/>
      <c r="C49" s="37"/>
      <c r="D49" s="37"/>
      <c r="E49" s="39" t="s">
        <v>824</v>
      </c>
      <c r="F49" s="37"/>
      <c r="G49" s="37"/>
      <c r="H49" s="37"/>
      <c r="I49" s="37"/>
      <c r="J49" s="38"/>
    </row>
    <row r="50">
      <c r="A50" s="29" t="s">
        <v>34</v>
      </c>
      <c r="B50" s="36"/>
      <c r="C50" s="37"/>
      <c r="D50" s="37"/>
      <c r="E50" s="43" t="s">
        <v>27</v>
      </c>
      <c r="F50" s="37"/>
      <c r="G50" s="37"/>
      <c r="H50" s="37"/>
      <c r="I50" s="37"/>
      <c r="J50" s="38"/>
    </row>
    <row r="51">
      <c r="A51" s="29" t="s">
        <v>25</v>
      </c>
      <c r="B51" s="29">
        <v>12</v>
      </c>
      <c r="C51" s="30" t="s">
        <v>825</v>
      </c>
      <c r="D51" s="29" t="s">
        <v>27</v>
      </c>
      <c r="E51" s="31" t="s">
        <v>826</v>
      </c>
      <c r="F51" s="32" t="s">
        <v>105</v>
      </c>
      <c r="G51" s="33">
        <v>20.68</v>
      </c>
      <c r="H51" s="34">
        <v>0</v>
      </c>
      <c r="I51" s="34">
        <f>ROUND(G51*H51,P4)</f>
        <v>0</v>
      </c>
      <c r="J51" s="29"/>
      <c r="O51" s="35">
        <f>I51*0.21</f>
        <v>0</v>
      </c>
      <c r="P51">
        <v>3</v>
      </c>
    </row>
    <row r="52">
      <c r="A52" s="29" t="s">
        <v>30</v>
      </c>
      <c r="B52" s="36"/>
      <c r="C52" s="37"/>
      <c r="D52" s="37"/>
      <c r="E52" s="43" t="s">
        <v>27</v>
      </c>
      <c r="F52" s="37"/>
      <c r="G52" s="37"/>
      <c r="H52" s="37"/>
      <c r="I52" s="37"/>
      <c r="J52" s="38"/>
    </row>
    <row r="53">
      <c r="A53" s="29" t="s">
        <v>32</v>
      </c>
      <c r="B53" s="36"/>
      <c r="C53" s="37"/>
      <c r="D53" s="37"/>
      <c r="E53" s="39" t="s">
        <v>827</v>
      </c>
      <c r="F53" s="37"/>
      <c r="G53" s="37"/>
      <c r="H53" s="37"/>
      <c r="I53" s="37"/>
      <c r="J53" s="38"/>
    </row>
    <row r="54">
      <c r="A54" s="29" t="s">
        <v>34</v>
      </c>
      <c r="B54" s="36"/>
      <c r="C54" s="37"/>
      <c r="D54" s="37"/>
      <c r="E54" s="31" t="s">
        <v>828</v>
      </c>
      <c r="F54" s="37"/>
      <c r="G54" s="37"/>
      <c r="H54" s="37"/>
      <c r="I54" s="37"/>
      <c r="J54" s="38"/>
    </row>
    <row r="55">
      <c r="A55" s="29" t="s">
        <v>25</v>
      </c>
      <c r="B55" s="29">
        <v>13</v>
      </c>
      <c r="C55" s="30" t="s">
        <v>829</v>
      </c>
      <c r="D55" s="29" t="s">
        <v>27</v>
      </c>
      <c r="E55" s="31" t="s">
        <v>830</v>
      </c>
      <c r="F55" s="32" t="s">
        <v>105</v>
      </c>
      <c r="G55" s="33">
        <v>20.68</v>
      </c>
      <c r="H55" s="34">
        <v>0</v>
      </c>
      <c r="I55" s="34">
        <f>ROUND(G55*H55,P4)</f>
        <v>0</v>
      </c>
      <c r="J55" s="29"/>
      <c r="O55" s="35">
        <f>I55*0.21</f>
        <v>0</v>
      </c>
      <c r="P55">
        <v>3</v>
      </c>
    </row>
    <row r="56">
      <c r="A56" s="29" t="s">
        <v>30</v>
      </c>
      <c r="B56" s="36"/>
      <c r="C56" s="37"/>
      <c r="D56" s="37"/>
      <c r="E56" s="43" t="s">
        <v>27</v>
      </c>
      <c r="F56" s="37"/>
      <c r="G56" s="37"/>
      <c r="H56" s="37"/>
      <c r="I56" s="37"/>
      <c r="J56" s="38"/>
    </row>
    <row r="57">
      <c r="A57" s="29" t="s">
        <v>32</v>
      </c>
      <c r="B57" s="36"/>
      <c r="C57" s="37"/>
      <c r="D57" s="37"/>
      <c r="E57" s="39" t="s">
        <v>827</v>
      </c>
      <c r="F57" s="37"/>
      <c r="G57" s="37"/>
      <c r="H57" s="37"/>
      <c r="I57" s="37"/>
      <c r="J57" s="38"/>
    </row>
    <row r="58">
      <c r="A58" s="29" t="s">
        <v>34</v>
      </c>
      <c r="B58" s="36"/>
      <c r="C58" s="37"/>
      <c r="D58" s="37"/>
      <c r="E58" s="43" t="s">
        <v>27</v>
      </c>
      <c r="F58" s="37"/>
      <c r="G58" s="37"/>
      <c r="H58" s="37"/>
      <c r="I58" s="37"/>
      <c r="J58" s="38"/>
    </row>
    <row r="59">
      <c r="A59" s="29" t="s">
        <v>25</v>
      </c>
      <c r="B59" s="29">
        <v>14</v>
      </c>
      <c r="C59" s="30" t="s">
        <v>831</v>
      </c>
      <c r="D59" s="29" t="s">
        <v>27</v>
      </c>
      <c r="E59" s="31" t="s">
        <v>832</v>
      </c>
      <c r="F59" s="32" t="s">
        <v>120</v>
      </c>
      <c r="G59" s="33">
        <v>38.520000000000003</v>
      </c>
      <c r="H59" s="34">
        <v>0</v>
      </c>
      <c r="I59" s="34">
        <f>ROUND(G59*H59,P4)</f>
        <v>0</v>
      </c>
      <c r="J59" s="29"/>
      <c r="O59" s="35">
        <f>I59*0.21</f>
        <v>0</v>
      </c>
      <c r="P59">
        <v>3</v>
      </c>
    </row>
    <row r="60">
      <c r="A60" s="29" t="s">
        <v>30</v>
      </c>
      <c r="B60" s="36"/>
      <c r="C60" s="37"/>
      <c r="D60" s="37"/>
      <c r="E60" s="43" t="s">
        <v>27</v>
      </c>
      <c r="F60" s="37"/>
      <c r="G60" s="37"/>
      <c r="H60" s="37"/>
      <c r="I60" s="37"/>
      <c r="J60" s="38"/>
    </row>
    <row r="61">
      <c r="A61" s="29" t="s">
        <v>32</v>
      </c>
      <c r="B61" s="36"/>
      <c r="C61" s="37"/>
      <c r="D61" s="37"/>
      <c r="E61" s="39" t="s">
        <v>833</v>
      </c>
      <c r="F61" s="37"/>
      <c r="G61" s="37"/>
      <c r="H61" s="37"/>
      <c r="I61" s="37"/>
      <c r="J61" s="38"/>
    </row>
    <row r="62" ht="28.8">
      <c r="A62" s="29" t="s">
        <v>34</v>
      </c>
      <c r="B62" s="36"/>
      <c r="C62" s="37"/>
      <c r="D62" s="37"/>
      <c r="E62" s="31" t="s">
        <v>834</v>
      </c>
      <c r="F62" s="37"/>
      <c r="G62" s="37"/>
      <c r="H62" s="37"/>
      <c r="I62" s="37"/>
      <c r="J62" s="38"/>
    </row>
    <row r="63">
      <c r="A63" s="29" t="s">
        <v>25</v>
      </c>
      <c r="B63" s="29">
        <v>15</v>
      </c>
      <c r="C63" s="30" t="s">
        <v>835</v>
      </c>
      <c r="D63" s="29" t="s">
        <v>27</v>
      </c>
      <c r="E63" s="31" t="s">
        <v>836</v>
      </c>
      <c r="F63" s="32" t="s">
        <v>120</v>
      </c>
      <c r="G63" s="33">
        <v>38.520000000000003</v>
      </c>
      <c r="H63" s="34">
        <v>0</v>
      </c>
      <c r="I63" s="34">
        <f>ROUND(G63*H63,P4)</f>
        <v>0</v>
      </c>
      <c r="J63" s="29"/>
      <c r="O63" s="35">
        <f>I63*0.21</f>
        <v>0</v>
      </c>
      <c r="P63">
        <v>3</v>
      </c>
    </row>
    <row r="64">
      <c r="A64" s="29" t="s">
        <v>30</v>
      </c>
      <c r="B64" s="36"/>
      <c r="C64" s="37"/>
      <c r="D64" s="37"/>
      <c r="E64" s="43" t="s">
        <v>27</v>
      </c>
      <c r="F64" s="37"/>
      <c r="G64" s="37"/>
      <c r="H64" s="37"/>
      <c r="I64" s="37"/>
      <c r="J64" s="38"/>
    </row>
    <row r="65">
      <c r="A65" s="29" t="s">
        <v>32</v>
      </c>
      <c r="B65" s="36"/>
      <c r="C65" s="37"/>
      <c r="D65" s="37"/>
      <c r="E65" s="39" t="s">
        <v>833</v>
      </c>
      <c r="F65" s="37"/>
      <c r="G65" s="37"/>
      <c r="H65" s="37"/>
      <c r="I65" s="37"/>
      <c r="J65" s="38"/>
    </row>
    <row r="66">
      <c r="A66" s="29" t="s">
        <v>34</v>
      </c>
      <c r="B66" s="36"/>
      <c r="C66" s="37"/>
      <c r="D66" s="37"/>
      <c r="E66" s="43" t="s">
        <v>27</v>
      </c>
      <c r="F66" s="37"/>
      <c r="G66" s="37"/>
      <c r="H66" s="37"/>
      <c r="I66" s="37"/>
      <c r="J66" s="38"/>
    </row>
    <row r="67">
      <c r="A67" s="29" t="s">
        <v>25</v>
      </c>
      <c r="B67" s="29">
        <v>11</v>
      </c>
      <c r="C67" s="30" t="s">
        <v>837</v>
      </c>
      <c r="D67" s="29" t="s">
        <v>27</v>
      </c>
      <c r="E67" s="31" t="s">
        <v>838</v>
      </c>
      <c r="F67" s="32" t="s">
        <v>120</v>
      </c>
      <c r="G67" s="33">
        <v>38.521999999999998</v>
      </c>
      <c r="H67" s="34">
        <v>0</v>
      </c>
      <c r="I67" s="34">
        <f>ROUND(G67*H67,P4)</f>
        <v>0</v>
      </c>
      <c r="J67" s="29"/>
      <c r="O67" s="35">
        <f>I67*0.21</f>
        <v>0</v>
      </c>
      <c r="P67">
        <v>3</v>
      </c>
    </row>
    <row r="68">
      <c r="A68" s="29" t="s">
        <v>30</v>
      </c>
      <c r="B68" s="36"/>
      <c r="C68" s="37"/>
      <c r="D68" s="37"/>
      <c r="E68" s="43" t="s">
        <v>27</v>
      </c>
      <c r="F68" s="37"/>
      <c r="G68" s="37"/>
      <c r="H68" s="37"/>
      <c r="I68" s="37"/>
      <c r="J68" s="38"/>
    </row>
    <row r="69">
      <c r="A69" s="29" t="s">
        <v>32</v>
      </c>
      <c r="B69" s="36"/>
      <c r="C69" s="37"/>
      <c r="D69" s="37"/>
      <c r="E69" s="39" t="s">
        <v>839</v>
      </c>
      <c r="F69" s="37"/>
      <c r="G69" s="37"/>
      <c r="H69" s="37"/>
      <c r="I69" s="37"/>
      <c r="J69" s="38"/>
    </row>
    <row r="70" ht="28.8">
      <c r="A70" s="29" t="s">
        <v>34</v>
      </c>
      <c r="B70" s="36"/>
      <c r="C70" s="37"/>
      <c r="D70" s="37"/>
      <c r="E70" s="31" t="s">
        <v>840</v>
      </c>
      <c r="F70" s="37"/>
      <c r="G70" s="37"/>
      <c r="H70" s="37"/>
      <c r="I70" s="37"/>
      <c r="J70" s="38"/>
    </row>
    <row r="71">
      <c r="A71" s="29" t="s">
        <v>25</v>
      </c>
      <c r="B71" s="29">
        <v>16</v>
      </c>
      <c r="C71" s="30" t="s">
        <v>841</v>
      </c>
      <c r="D71" s="29" t="s">
        <v>27</v>
      </c>
      <c r="E71" s="31" t="s">
        <v>842</v>
      </c>
      <c r="F71" s="32" t="s">
        <v>105</v>
      </c>
      <c r="G71" s="33">
        <v>20.68</v>
      </c>
      <c r="H71" s="34">
        <v>0</v>
      </c>
      <c r="I71" s="34">
        <f>ROUND(G71*H71,P4)</f>
        <v>0</v>
      </c>
      <c r="J71" s="29"/>
      <c r="O71" s="35">
        <f>I71*0.21</f>
        <v>0</v>
      </c>
      <c r="P71">
        <v>3</v>
      </c>
    </row>
    <row r="72">
      <c r="A72" s="29" t="s">
        <v>30</v>
      </c>
      <c r="B72" s="36"/>
      <c r="C72" s="37"/>
      <c r="D72" s="37"/>
      <c r="E72" s="43" t="s">
        <v>27</v>
      </c>
      <c r="F72" s="37"/>
      <c r="G72" s="37"/>
      <c r="H72" s="37"/>
      <c r="I72" s="37"/>
      <c r="J72" s="38"/>
    </row>
    <row r="73">
      <c r="A73" s="29" t="s">
        <v>32</v>
      </c>
      <c r="B73" s="36"/>
      <c r="C73" s="37"/>
      <c r="D73" s="37"/>
      <c r="E73" s="39" t="s">
        <v>827</v>
      </c>
      <c r="F73" s="37"/>
      <c r="G73" s="37"/>
      <c r="H73" s="37"/>
      <c r="I73" s="37"/>
      <c r="J73" s="38"/>
    </row>
    <row r="74" ht="28.8">
      <c r="A74" s="29" t="s">
        <v>34</v>
      </c>
      <c r="B74" s="36"/>
      <c r="C74" s="37"/>
      <c r="D74" s="37"/>
      <c r="E74" s="31" t="s">
        <v>843</v>
      </c>
      <c r="F74" s="37"/>
      <c r="G74" s="37"/>
      <c r="H74" s="37"/>
      <c r="I74" s="37"/>
      <c r="J74" s="38"/>
    </row>
    <row r="75">
      <c r="A75" s="29" t="s">
        <v>25</v>
      </c>
      <c r="B75" s="29">
        <v>17</v>
      </c>
      <c r="C75" s="30" t="s">
        <v>844</v>
      </c>
      <c r="D75" s="29" t="s">
        <v>27</v>
      </c>
      <c r="E75" s="31" t="s">
        <v>845</v>
      </c>
      <c r="F75" s="32" t="s">
        <v>120</v>
      </c>
      <c r="G75" s="33">
        <v>38.520000000000003</v>
      </c>
      <c r="H75" s="34">
        <v>0</v>
      </c>
      <c r="I75" s="34">
        <f>ROUND(G75*H75,P4)</f>
        <v>0</v>
      </c>
      <c r="J75" s="29"/>
      <c r="O75" s="35">
        <f>I75*0.21</f>
        <v>0</v>
      </c>
      <c r="P75">
        <v>3</v>
      </c>
    </row>
    <row r="76">
      <c r="A76" s="29" t="s">
        <v>30</v>
      </c>
      <c r="B76" s="36"/>
      <c r="C76" s="37"/>
      <c r="D76" s="37"/>
      <c r="E76" s="43" t="s">
        <v>27</v>
      </c>
      <c r="F76" s="37"/>
      <c r="G76" s="37"/>
      <c r="H76" s="37"/>
      <c r="I76" s="37"/>
      <c r="J76" s="38"/>
    </row>
    <row r="77">
      <c r="A77" s="29" t="s">
        <v>32</v>
      </c>
      <c r="B77" s="36"/>
      <c r="C77" s="37"/>
      <c r="D77" s="37"/>
      <c r="E77" s="39" t="s">
        <v>833</v>
      </c>
      <c r="F77" s="37"/>
      <c r="G77" s="37"/>
      <c r="H77" s="37"/>
      <c r="I77" s="37"/>
      <c r="J77" s="38"/>
    </row>
    <row r="78" ht="28.8">
      <c r="A78" s="29" t="s">
        <v>34</v>
      </c>
      <c r="B78" s="36"/>
      <c r="C78" s="37"/>
      <c r="D78" s="37"/>
      <c r="E78" s="31" t="s">
        <v>843</v>
      </c>
      <c r="F78" s="37"/>
      <c r="G78" s="37"/>
      <c r="H78" s="37"/>
      <c r="I78" s="37"/>
      <c r="J78" s="38"/>
    </row>
    <row r="79">
      <c r="A79" s="23" t="s">
        <v>22</v>
      </c>
      <c r="B79" s="24"/>
      <c r="C79" s="25" t="s">
        <v>846</v>
      </c>
      <c r="D79" s="26"/>
      <c r="E79" s="23" t="s">
        <v>847</v>
      </c>
      <c r="F79" s="26"/>
      <c r="G79" s="26"/>
      <c r="H79" s="26"/>
      <c r="I79" s="27">
        <f>SUMIFS(I80:I95,A80:A95,"P")</f>
        <v>0</v>
      </c>
      <c r="J79" s="28"/>
    </row>
    <row r="80">
      <c r="A80" s="29" t="s">
        <v>25</v>
      </c>
      <c r="B80" s="29">
        <v>18</v>
      </c>
      <c r="C80" s="30" t="s">
        <v>848</v>
      </c>
      <c r="D80" s="29" t="s">
        <v>27</v>
      </c>
      <c r="E80" s="31" t="s">
        <v>849</v>
      </c>
      <c r="F80" s="32" t="s">
        <v>105</v>
      </c>
      <c r="G80" s="33">
        <v>33.409999999999997</v>
      </c>
      <c r="H80" s="34">
        <v>0</v>
      </c>
      <c r="I80" s="34">
        <f>ROUND(G80*H80,P4)</f>
        <v>0</v>
      </c>
      <c r="J80" s="29"/>
      <c r="O80" s="35">
        <f>I80*0.21</f>
        <v>0</v>
      </c>
      <c r="P80">
        <v>3</v>
      </c>
    </row>
    <row r="81">
      <c r="A81" s="29" t="s">
        <v>30</v>
      </c>
      <c r="B81" s="36"/>
      <c r="C81" s="37"/>
      <c r="D81" s="37"/>
      <c r="E81" s="43" t="s">
        <v>27</v>
      </c>
      <c r="F81" s="37"/>
      <c r="G81" s="37"/>
      <c r="H81" s="37"/>
      <c r="I81" s="37"/>
      <c r="J81" s="38"/>
    </row>
    <row r="82">
      <c r="A82" s="29" t="s">
        <v>32</v>
      </c>
      <c r="B82" s="36"/>
      <c r="C82" s="37"/>
      <c r="D82" s="37"/>
      <c r="E82" s="39" t="s">
        <v>850</v>
      </c>
      <c r="F82" s="37"/>
      <c r="G82" s="37"/>
      <c r="H82" s="37"/>
      <c r="I82" s="37"/>
      <c r="J82" s="38"/>
    </row>
    <row r="83" ht="144">
      <c r="A83" s="29" t="s">
        <v>34</v>
      </c>
      <c r="B83" s="36"/>
      <c r="C83" s="37"/>
      <c r="D83" s="37"/>
      <c r="E83" s="31" t="s">
        <v>851</v>
      </c>
      <c r="F83" s="37"/>
      <c r="G83" s="37"/>
      <c r="H83" s="37"/>
      <c r="I83" s="37"/>
      <c r="J83" s="38"/>
    </row>
    <row r="84">
      <c r="A84" s="29" t="s">
        <v>25</v>
      </c>
      <c r="B84" s="29">
        <v>19</v>
      </c>
      <c r="C84" s="30" t="s">
        <v>852</v>
      </c>
      <c r="D84" s="29" t="s">
        <v>27</v>
      </c>
      <c r="E84" s="31" t="s">
        <v>853</v>
      </c>
      <c r="F84" s="32" t="s">
        <v>105</v>
      </c>
      <c r="G84" s="33">
        <v>20.670000000000002</v>
      </c>
      <c r="H84" s="34">
        <v>0</v>
      </c>
      <c r="I84" s="34">
        <f>ROUND(G84*H84,P4)</f>
        <v>0</v>
      </c>
      <c r="J84" s="29"/>
      <c r="O84" s="35">
        <f>I84*0.21</f>
        <v>0</v>
      </c>
      <c r="P84">
        <v>3</v>
      </c>
    </row>
    <row r="85">
      <c r="A85" s="29" t="s">
        <v>30</v>
      </c>
      <c r="B85" s="36"/>
      <c r="C85" s="37"/>
      <c r="D85" s="37"/>
      <c r="E85" s="43" t="s">
        <v>27</v>
      </c>
      <c r="F85" s="37"/>
      <c r="G85" s="37"/>
      <c r="H85" s="37"/>
      <c r="I85" s="37"/>
      <c r="J85" s="38"/>
    </row>
    <row r="86">
      <c r="A86" s="29" t="s">
        <v>32</v>
      </c>
      <c r="B86" s="36"/>
      <c r="C86" s="37"/>
      <c r="D86" s="37"/>
      <c r="E86" s="39" t="s">
        <v>854</v>
      </c>
      <c r="F86" s="37"/>
      <c r="G86" s="37"/>
      <c r="H86" s="37"/>
      <c r="I86" s="37"/>
      <c r="J86" s="38"/>
    </row>
    <row r="87" ht="144">
      <c r="A87" s="29" t="s">
        <v>34</v>
      </c>
      <c r="B87" s="36"/>
      <c r="C87" s="37"/>
      <c r="D87" s="37"/>
      <c r="E87" s="31" t="s">
        <v>855</v>
      </c>
      <c r="F87" s="37"/>
      <c r="G87" s="37"/>
      <c r="H87" s="37"/>
      <c r="I87" s="37"/>
      <c r="J87" s="38"/>
    </row>
    <row r="88">
      <c r="A88" s="29" t="s">
        <v>25</v>
      </c>
      <c r="B88" s="29">
        <v>20</v>
      </c>
      <c r="C88" s="30" t="s">
        <v>856</v>
      </c>
      <c r="D88" s="29" t="s">
        <v>27</v>
      </c>
      <c r="E88" s="31" t="s">
        <v>857</v>
      </c>
      <c r="F88" s="32" t="s">
        <v>105</v>
      </c>
      <c r="G88" s="33">
        <v>103.896</v>
      </c>
      <c r="H88" s="34">
        <v>0</v>
      </c>
      <c r="I88" s="34">
        <f>ROUND(G88*H88,P4)</f>
        <v>0</v>
      </c>
      <c r="J88" s="29"/>
      <c r="O88" s="35">
        <f>I88*0.21</f>
        <v>0</v>
      </c>
      <c r="P88">
        <v>3</v>
      </c>
    </row>
    <row r="89">
      <c r="A89" s="29" t="s">
        <v>30</v>
      </c>
      <c r="B89" s="36"/>
      <c r="C89" s="37"/>
      <c r="D89" s="37"/>
      <c r="E89" s="43" t="s">
        <v>27</v>
      </c>
      <c r="F89" s="37"/>
      <c r="G89" s="37"/>
      <c r="H89" s="37"/>
      <c r="I89" s="37"/>
      <c r="J89" s="38"/>
    </row>
    <row r="90" ht="72">
      <c r="A90" s="29" t="s">
        <v>32</v>
      </c>
      <c r="B90" s="36"/>
      <c r="C90" s="37"/>
      <c r="D90" s="37"/>
      <c r="E90" s="39" t="s">
        <v>858</v>
      </c>
      <c r="F90" s="37"/>
      <c r="G90" s="37"/>
      <c r="H90" s="37"/>
      <c r="I90" s="37"/>
      <c r="J90" s="38"/>
    </row>
    <row r="91">
      <c r="A91" s="29" t="s">
        <v>34</v>
      </c>
      <c r="B91" s="36"/>
      <c r="C91" s="37"/>
      <c r="D91" s="37"/>
      <c r="E91" s="43" t="s">
        <v>27</v>
      </c>
      <c r="F91" s="37"/>
      <c r="G91" s="37"/>
      <c r="H91" s="37"/>
      <c r="I91" s="37"/>
      <c r="J91" s="38"/>
    </row>
    <row r="92">
      <c r="A92" s="29" t="s">
        <v>25</v>
      </c>
      <c r="B92" s="29">
        <v>21</v>
      </c>
      <c r="C92" s="30" t="s">
        <v>856</v>
      </c>
      <c r="D92" s="29" t="s">
        <v>41</v>
      </c>
      <c r="E92" s="31" t="s">
        <v>859</v>
      </c>
      <c r="F92" s="32" t="s">
        <v>105</v>
      </c>
      <c r="G92" s="33">
        <v>10.029999999999999</v>
      </c>
      <c r="H92" s="34">
        <v>0</v>
      </c>
      <c r="I92" s="34">
        <f>ROUND(G92*H92,P4)</f>
        <v>0</v>
      </c>
      <c r="J92" s="29"/>
      <c r="O92" s="35">
        <f>I92*0.21</f>
        <v>0</v>
      </c>
      <c r="P92">
        <v>3</v>
      </c>
    </row>
    <row r="93">
      <c r="A93" s="29" t="s">
        <v>30</v>
      </c>
      <c r="B93" s="36"/>
      <c r="C93" s="37"/>
      <c r="D93" s="37"/>
      <c r="E93" s="43" t="s">
        <v>27</v>
      </c>
      <c r="F93" s="37"/>
      <c r="G93" s="37"/>
      <c r="H93" s="37"/>
      <c r="I93" s="37"/>
      <c r="J93" s="38"/>
    </row>
    <row r="94">
      <c r="A94" s="29" t="s">
        <v>32</v>
      </c>
      <c r="B94" s="36"/>
      <c r="C94" s="37"/>
      <c r="D94" s="37"/>
      <c r="E94" s="39" t="s">
        <v>860</v>
      </c>
      <c r="F94" s="37"/>
      <c r="G94" s="37"/>
      <c r="H94" s="37"/>
      <c r="I94" s="37"/>
      <c r="J94" s="38"/>
    </row>
    <row r="95">
      <c r="A95" s="29" t="s">
        <v>34</v>
      </c>
      <c r="B95" s="36"/>
      <c r="C95" s="37"/>
      <c r="D95" s="37"/>
      <c r="E95" s="43" t="s">
        <v>27</v>
      </c>
      <c r="F95" s="37"/>
      <c r="G95" s="37"/>
      <c r="H95" s="37"/>
      <c r="I95" s="37"/>
      <c r="J95" s="38"/>
    </row>
    <row r="96">
      <c r="A96" s="23" t="s">
        <v>22</v>
      </c>
      <c r="B96" s="24"/>
      <c r="C96" s="25" t="s">
        <v>861</v>
      </c>
      <c r="D96" s="26"/>
      <c r="E96" s="23" t="s">
        <v>862</v>
      </c>
      <c r="F96" s="26"/>
      <c r="G96" s="26"/>
      <c r="H96" s="26"/>
      <c r="I96" s="27">
        <f>SUMIFS(I97:I108,A97:A108,"P")</f>
        <v>0</v>
      </c>
      <c r="J96" s="28"/>
    </row>
    <row r="97">
      <c r="A97" s="29" t="s">
        <v>25</v>
      </c>
      <c r="B97" s="29">
        <v>23</v>
      </c>
      <c r="C97" s="30" t="s">
        <v>863</v>
      </c>
      <c r="D97" s="29" t="s">
        <v>27</v>
      </c>
      <c r="E97" s="31" t="s">
        <v>864</v>
      </c>
      <c r="F97" s="32" t="s">
        <v>105</v>
      </c>
      <c r="G97" s="33">
        <v>10.032999999999999</v>
      </c>
      <c r="H97" s="34">
        <v>0</v>
      </c>
      <c r="I97" s="34">
        <f>ROUND(G97*H97,P4)</f>
        <v>0</v>
      </c>
      <c r="J97" s="29"/>
      <c r="O97" s="35">
        <f>I97*0.21</f>
        <v>0</v>
      </c>
      <c r="P97">
        <v>3</v>
      </c>
    </row>
    <row r="98">
      <c r="A98" s="29" t="s">
        <v>30</v>
      </c>
      <c r="B98" s="36"/>
      <c r="C98" s="37"/>
      <c r="D98" s="37"/>
      <c r="E98" s="31" t="s">
        <v>865</v>
      </c>
      <c r="F98" s="37"/>
      <c r="G98" s="37"/>
      <c r="H98" s="37"/>
      <c r="I98" s="37"/>
      <c r="J98" s="38"/>
    </row>
    <row r="99">
      <c r="A99" s="29" t="s">
        <v>32</v>
      </c>
      <c r="B99" s="36"/>
      <c r="C99" s="37"/>
      <c r="D99" s="37"/>
      <c r="E99" s="39" t="s">
        <v>866</v>
      </c>
      <c r="F99" s="37"/>
      <c r="G99" s="37"/>
      <c r="H99" s="37"/>
      <c r="I99" s="37"/>
      <c r="J99" s="38"/>
    </row>
    <row r="100" ht="28.8">
      <c r="A100" s="29" t="s">
        <v>34</v>
      </c>
      <c r="B100" s="36"/>
      <c r="C100" s="37"/>
      <c r="D100" s="37"/>
      <c r="E100" s="31" t="s">
        <v>867</v>
      </c>
      <c r="F100" s="37"/>
      <c r="G100" s="37"/>
      <c r="H100" s="37"/>
      <c r="I100" s="37"/>
      <c r="J100" s="38"/>
    </row>
    <row r="101">
      <c r="A101" s="29" t="s">
        <v>25</v>
      </c>
      <c r="B101" s="29">
        <v>24</v>
      </c>
      <c r="C101" s="30" t="s">
        <v>863</v>
      </c>
      <c r="D101" s="29" t="s">
        <v>41</v>
      </c>
      <c r="E101" s="31" t="s">
        <v>864</v>
      </c>
      <c r="F101" s="32" t="s">
        <v>105</v>
      </c>
      <c r="G101" s="33">
        <v>39.362000000000002</v>
      </c>
      <c r="H101" s="34">
        <v>0</v>
      </c>
      <c r="I101" s="34">
        <f>ROUND(G101*H101,P4)</f>
        <v>0</v>
      </c>
      <c r="J101" s="29"/>
      <c r="O101" s="35">
        <f>I101*0.21</f>
        <v>0</v>
      </c>
      <c r="P101">
        <v>3</v>
      </c>
    </row>
    <row r="102">
      <c r="A102" s="29" t="s">
        <v>30</v>
      </c>
      <c r="B102" s="36"/>
      <c r="C102" s="37"/>
      <c r="D102" s="37"/>
      <c r="E102" s="43" t="s">
        <v>27</v>
      </c>
      <c r="F102" s="37"/>
      <c r="G102" s="37"/>
      <c r="H102" s="37"/>
      <c r="I102" s="37"/>
      <c r="J102" s="38"/>
    </row>
    <row r="103" ht="43.2">
      <c r="A103" s="29" t="s">
        <v>32</v>
      </c>
      <c r="B103" s="36"/>
      <c r="C103" s="37"/>
      <c r="D103" s="37"/>
      <c r="E103" s="39" t="s">
        <v>868</v>
      </c>
      <c r="F103" s="37"/>
      <c r="G103" s="37"/>
      <c r="H103" s="37"/>
      <c r="I103" s="37"/>
      <c r="J103" s="38"/>
    </row>
    <row r="104" ht="28.8">
      <c r="A104" s="29" t="s">
        <v>34</v>
      </c>
      <c r="B104" s="36"/>
      <c r="C104" s="37"/>
      <c r="D104" s="37"/>
      <c r="E104" s="31" t="s">
        <v>867</v>
      </c>
      <c r="F104" s="37"/>
      <c r="G104" s="37"/>
      <c r="H104" s="37"/>
      <c r="I104" s="37"/>
      <c r="J104" s="38"/>
    </row>
    <row r="105">
      <c r="A105" s="29" t="s">
        <v>25</v>
      </c>
      <c r="B105" s="29">
        <v>22</v>
      </c>
      <c r="C105" s="30" t="s">
        <v>869</v>
      </c>
      <c r="D105" s="29" t="s">
        <v>27</v>
      </c>
      <c r="E105" s="31" t="s">
        <v>870</v>
      </c>
      <c r="F105" s="32" t="s">
        <v>105</v>
      </c>
      <c r="G105" s="33">
        <v>26.809000000000001</v>
      </c>
      <c r="H105" s="34">
        <v>0</v>
      </c>
      <c r="I105" s="34">
        <f>ROUND(G105*H105,P4)</f>
        <v>0</v>
      </c>
      <c r="J105" s="29"/>
      <c r="O105" s="35">
        <f>I105*0.21</f>
        <v>0</v>
      </c>
      <c r="P105">
        <v>3</v>
      </c>
    </row>
    <row r="106">
      <c r="A106" s="29" t="s">
        <v>30</v>
      </c>
      <c r="B106" s="36"/>
      <c r="C106" s="37"/>
      <c r="D106" s="37"/>
      <c r="E106" s="31" t="s">
        <v>871</v>
      </c>
      <c r="F106" s="37"/>
      <c r="G106" s="37"/>
      <c r="H106" s="37"/>
      <c r="I106" s="37"/>
      <c r="J106" s="38"/>
    </row>
    <row r="107" ht="43.2">
      <c r="A107" s="29" t="s">
        <v>32</v>
      </c>
      <c r="B107" s="36"/>
      <c r="C107" s="37"/>
      <c r="D107" s="37"/>
      <c r="E107" s="39" t="s">
        <v>872</v>
      </c>
      <c r="F107" s="37"/>
      <c r="G107" s="37"/>
      <c r="H107" s="37"/>
      <c r="I107" s="37"/>
      <c r="J107" s="38"/>
    </row>
    <row r="108">
      <c r="A108" s="29" t="s">
        <v>34</v>
      </c>
      <c r="B108" s="36"/>
      <c r="C108" s="37"/>
      <c r="D108" s="37"/>
      <c r="E108" s="31" t="s">
        <v>873</v>
      </c>
      <c r="F108" s="37"/>
      <c r="G108" s="37"/>
      <c r="H108" s="37"/>
      <c r="I108" s="37"/>
      <c r="J108" s="38"/>
    </row>
    <row r="109">
      <c r="A109" s="23" t="s">
        <v>22</v>
      </c>
      <c r="B109" s="24"/>
      <c r="C109" s="25" t="s">
        <v>874</v>
      </c>
      <c r="D109" s="26"/>
      <c r="E109" s="23" t="s">
        <v>875</v>
      </c>
      <c r="F109" s="26"/>
      <c r="G109" s="26"/>
      <c r="H109" s="26"/>
      <c r="I109" s="27">
        <f>SUMIFS(I110:I113,A110:A113,"P")</f>
        <v>0</v>
      </c>
      <c r="J109" s="28"/>
    </row>
    <row r="110">
      <c r="A110" s="29" t="s">
        <v>25</v>
      </c>
      <c r="B110" s="29">
        <v>25</v>
      </c>
      <c r="C110" s="30" t="s">
        <v>876</v>
      </c>
      <c r="D110" s="29" t="s">
        <v>27</v>
      </c>
      <c r="E110" s="31" t="s">
        <v>877</v>
      </c>
      <c r="F110" s="32" t="s">
        <v>120</v>
      </c>
      <c r="G110" s="33">
        <v>21</v>
      </c>
      <c r="H110" s="34">
        <v>0</v>
      </c>
      <c r="I110" s="34">
        <f>ROUND(G110*H110,P4)</f>
        <v>0</v>
      </c>
      <c r="J110" s="29"/>
      <c r="O110" s="35">
        <f>I110*0.21</f>
        <v>0</v>
      </c>
      <c r="P110">
        <v>3</v>
      </c>
    </row>
    <row r="111">
      <c r="A111" s="29" t="s">
        <v>30</v>
      </c>
      <c r="B111" s="36"/>
      <c r="C111" s="37"/>
      <c r="D111" s="37"/>
      <c r="E111" s="43" t="s">
        <v>27</v>
      </c>
      <c r="F111" s="37"/>
      <c r="G111" s="37"/>
      <c r="H111" s="37"/>
      <c r="I111" s="37"/>
      <c r="J111" s="38"/>
    </row>
    <row r="112">
      <c r="A112" s="29" t="s">
        <v>32</v>
      </c>
      <c r="B112" s="36"/>
      <c r="C112" s="37"/>
      <c r="D112" s="37"/>
      <c r="E112" s="39" t="s">
        <v>878</v>
      </c>
      <c r="F112" s="37"/>
      <c r="G112" s="37"/>
      <c r="H112" s="37"/>
      <c r="I112" s="37"/>
      <c r="J112" s="38"/>
    </row>
    <row r="113">
      <c r="A113" s="29" t="s">
        <v>34</v>
      </c>
      <c r="B113" s="36"/>
      <c r="C113" s="37"/>
      <c r="D113" s="37"/>
      <c r="E113" s="43" t="s">
        <v>27</v>
      </c>
      <c r="F113" s="37"/>
      <c r="G113" s="37"/>
      <c r="H113" s="37"/>
      <c r="I113" s="37"/>
      <c r="J113" s="38"/>
    </row>
    <row r="114">
      <c r="A114" s="23" t="s">
        <v>22</v>
      </c>
      <c r="B114" s="24"/>
      <c r="C114" s="25" t="s">
        <v>879</v>
      </c>
      <c r="D114" s="26"/>
      <c r="E114" s="23" t="s">
        <v>880</v>
      </c>
      <c r="F114" s="26"/>
      <c r="G114" s="26"/>
      <c r="H114" s="26"/>
      <c r="I114" s="27">
        <f>SUMIFS(I115:I118,A115:A118,"P")</f>
        <v>0</v>
      </c>
      <c r="J114" s="28"/>
    </row>
    <row r="115">
      <c r="A115" s="29" t="s">
        <v>25</v>
      </c>
      <c r="B115" s="29">
        <v>26</v>
      </c>
      <c r="C115" s="30" t="s">
        <v>881</v>
      </c>
      <c r="D115" s="29" t="s">
        <v>27</v>
      </c>
      <c r="E115" s="31" t="s">
        <v>882</v>
      </c>
      <c r="F115" s="32" t="s">
        <v>105</v>
      </c>
      <c r="G115" s="33">
        <v>103.90000000000001</v>
      </c>
      <c r="H115" s="34">
        <v>0</v>
      </c>
      <c r="I115" s="34">
        <f>ROUND(G115*H115,P4)</f>
        <v>0</v>
      </c>
      <c r="J115" s="29"/>
      <c r="O115" s="35">
        <f>I115*0.21</f>
        <v>0</v>
      </c>
      <c r="P115">
        <v>3</v>
      </c>
    </row>
    <row r="116">
      <c r="A116" s="29" t="s">
        <v>30</v>
      </c>
      <c r="B116" s="36"/>
      <c r="C116" s="37"/>
      <c r="D116" s="37"/>
      <c r="E116" s="43" t="s">
        <v>27</v>
      </c>
      <c r="F116" s="37"/>
      <c r="G116" s="37"/>
      <c r="H116" s="37"/>
      <c r="I116" s="37"/>
      <c r="J116" s="38"/>
    </row>
    <row r="117">
      <c r="A117" s="29" t="s">
        <v>32</v>
      </c>
      <c r="B117" s="36"/>
      <c r="C117" s="37"/>
      <c r="D117" s="37"/>
      <c r="E117" s="39" t="s">
        <v>883</v>
      </c>
      <c r="F117" s="37"/>
      <c r="G117" s="37"/>
      <c r="H117" s="37"/>
      <c r="I117" s="37"/>
      <c r="J117" s="38"/>
    </row>
    <row r="118">
      <c r="A118" s="29" t="s">
        <v>34</v>
      </c>
      <c r="B118" s="36"/>
      <c r="C118" s="37"/>
      <c r="D118" s="37"/>
      <c r="E118" s="43" t="s">
        <v>27</v>
      </c>
      <c r="F118" s="37"/>
      <c r="G118" s="37"/>
      <c r="H118" s="37"/>
      <c r="I118" s="37"/>
      <c r="J118" s="38"/>
    </row>
    <row r="119">
      <c r="A119" s="23" t="s">
        <v>22</v>
      </c>
      <c r="B119" s="24"/>
      <c r="C119" s="25" t="s">
        <v>884</v>
      </c>
      <c r="D119" s="26"/>
      <c r="E119" s="23" t="s">
        <v>259</v>
      </c>
      <c r="F119" s="26"/>
      <c r="G119" s="26"/>
      <c r="H119" s="26"/>
      <c r="I119" s="27">
        <f>SUMIFS(I120:I123,A120:A123,"P")</f>
        <v>0</v>
      </c>
      <c r="J119" s="28"/>
    </row>
    <row r="120">
      <c r="A120" s="29" t="s">
        <v>25</v>
      </c>
      <c r="B120" s="29">
        <v>27</v>
      </c>
      <c r="C120" s="30" t="s">
        <v>885</v>
      </c>
      <c r="D120" s="29" t="s">
        <v>27</v>
      </c>
      <c r="E120" s="31" t="s">
        <v>886</v>
      </c>
      <c r="F120" s="32" t="s">
        <v>78</v>
      </c>
      <c r="G120" s="33">
        <v>0.037999999999999999</v>
      </c>
      <c r="H120" s="34">
        <v>0</v>
      </c>
      <c r="I120" s="34">
        <f>ROUND(G120*H120,P4)</f>
        <v>0</v>
      </c>
      <c r="J120" s="29"/>
      <c r="O120" s="35">
        <f>I120*0.21</f>
        <v>0</v>
      </c>
      <c r="P120">
        <v>3</v>
      </c>
    </row>
    <row r="121">
      <c r="A121" s="29" t="s">
        <v>30</v>
      </c>
      <c r="B121" s="36"/>
      <c r="C121" s="37"/>
      <c r="D121" s="37"/>
      <c r="E121" s="31" t="s">
        <v>887</v>
      </c>
      <c r="F121" s="37"/>
      <c r="G121" s="37"/>
      <c r="H121" s="37"/>
      <c r="I121" s="37"/>
      <c r="J121" s="38"/>
    </row>
    <row r="122">
      <c r="A122" s="29" t="s">
        <v>32</v>
      </c>
      <c r="B122" s="36"/>
      <c r="C122" s="37"/>
      <c r="D122" s="37"/>
      <c r="E122" s="39" t="s">
        <v>888</v>
      </c>
      <c r="F122" s="37"/>
      <c r="G122" s="37"/>
      <c r="H122" s="37"/>
      <c r="I122" s="37"/>
      <c r="J122" s="38"/>
    </row>
    <row r="123" ht="43.2">
      <c r="A123" s="29" t="s">
        <v>34</v>
      </c>
      <c r="B123" s="36"/>
      <c r="C123" s="37"/>
      <c r="D123" s="37"/>
      <c r="E123" s="31" t="s">
        <v>889</v>
      </c>
      <c r="F123" s="37"/>
      <c r="G123" s="37"/>
      <c r="H123" s="37"/>
      <c r="I123" s="37"/>
      <c r="J123" s="38"/>
    </row>
    <row r="124">
      <c r="A124" s="23" t="s">
        <v>22</v>
      </c>
      <c r="B124" s="24"/>
      <c r="C124" s="25" t="s">
        <v>890</v>
      </c>
      <c r="D124" s="26"/>
      <c r="E124" s="23" t="s">
        <v>891</v>
      </c>
      <c r="F124" s="26"/>
      <c r="G124" s="26"/>
      <c r="H124" s="26"/>
      <c r="I124" s="27">
        <f>SUMIFS(I125:I128,A125:A128,"P")</f>
        <v>0</v>
      </c>
      <c r="J124" s="28"/>
    </row>
    <row r="125">
      <c r="A125" s="29" t="s">
        <v>25</v>
      </c>
      <c r="B125" s="29">
        <v>28</v>
      </c>
      <c r="C125" s="30" t="s">
        <v>892</v>
      </c>
      <c r="D125" s="29" t="s">
        <v>27</v>
      </c>
      <c r="E125" s="31" t="s">
        <v>893</v>
      </c>
      <c r="F125" s="32" t="s">
        <v>78</v>
      </c>
      <c r="G125" s="33">
        <v>0.19800000000000001</v>
      </c>
      <c r="H125" s="34">
        <v>0</v>
      </c>
      <c r="I125" s="34">
        <f>ROUND(G125*H125,P4)</f>
        <v>0</v>
      </c>
      <c r="J125" s="29"/>
      <c r="O125" s="35">
        <f>I125*0.21</f>
        <v>0</v>
      </c>
      <c r="P125">
        <v>3</v>
      </c>
    </row>
    <row r="126">
      <c r="A126" s="29" t="s">
        <v>30</v>
      </c>
      <c r="B126" s="36"/>
      <c r="C126" s="37"/>
      <c r="D126" s="37"/>
      <c r="E126" s="31" t="s">
        <v>887</v>
      </c>
      <c r="F126" s="37"/>
      <c r="G126" s="37"/>
      <c r="H126" s="37"/>
      <c r="I126" s="37"/>
      <c r="J126" s="38"/>
    </row>
    <row r="127">
      <c r="A127" s="29" t="s">
        <v>32</v>
      </c>
      <c r="B127" s="36"/>
      <c r="C127" s="37"/>
      <c r="D127" s="37"/>
      <c r="E127" s="39" t="s">
        <v>894</v>
      </c>
      <c r="F127" s="37"/>
      <c r="G127" s="37"/>
      <c r="H127" s="37"/>
      <c r="I127" s="37"/>
      <c r="J127" s="38"/>
    </row>
    <row r="128" ht="43.2">
      <c r="A128" s="29" t="s">
        <v>34</v>
      </c>
      <c r="B128" s="36"/>
      <c r="C128" s="37"/>
      <c r="D128" s="37"/>
      <c r="E128" s="31" t="s">
        <v>895</v>
      </c>
      <c r="F128" s="37"/>
      <c r="G128" s="37"/>
      <c r="H128" s="37"/>
      <c r="I128" s="37"/>
      <c r="J128" s="38"/>
    </row>
    <row r="129">
      <c r="A129" s="23" t="s">
        <v>22</v>
      </c>
      <c r="B129" s="24"/>
      <c r="C129" s="25" t="s">
        <v>896</v>
      </c>
      <c r="D129" s="26"/>
      <c r="E129" s="23" t="s">
        <v>897</v>
      </c>
      <c r="F129" s="26"/>
      <c r="G129" s="26"/>
      <c r="H129" s="26"/>
      <c r="I129" s="27">
        <f>SUMIFS(I130:I145,A130:A145,"P")</f>
        <v>0</v>
      </c>
      <c r="J129" s="28"/>
    </row>
    <row r="130">
      <c r="A130" s="29" t="s">
        <v>25</v>
      </c>
      <c r="B130" s="29">
        <v>29</v>
      </c>
      <c r="C130" s="30" t="s">
        <v>898</v>
      </c>
      <c r="D130" s="29" t="s">
        <v>27</v>
      </c>
      <c r="E130" s="31" t="s">
        <v>899</v>
      </c>
      <c r="F130" s="32" t="s">
        <v>105</v>
      </c>
      <c r="G130" s="33">
        <v>6.2679999999999998</v>
      </c>
      <c r="H130" s="34">
        <v>0</v>
      </c>
      <c r="I130" s="34">
        <f>ROUND(G130*H130,P4)</f>
        <v>0</v>
      </c>
      <c r="J130" s="29"/>
      <c r="O130" s="35">
        <f>I130*0.21</f>
        <v>0</v>
      </c>
      <c r="P130">
        <v>3</v>
      </c>
    </row>
    <row r="131">
      <c r="A131" s="29" t="s">
        <v>30</v>
      </c>
      <c r="B131" s="36"/>
      <c r="C131" s="37"/>
      <c r="D131" s="37"/>
      <c r="E131" s="31" t="s">
        <v>900</v>
      </c>
      <c r="F131" s="37"/>
      <c r="G131" s="37"/>
      <c r="H131" s="37"/>
      <c r="I131" s="37"/>
      <c r="J131" s="38"/>
    </row>
    <row r="132" ht="43.2">
      <c r="A132" s="29" t="s">
        <v>32</v>
      </c>
      <c r="B132" s="36"/>
      <c r="C132" s="37"/>
      <c r="D132" s="37"/>
      <c r="E132" s="39" t="s">
        <v>901</v>
      </c>
      <c r="F132" s="37"/>
      <c r="G132" s="37"/>
      <c r="H132" s="37"/>
      <c r="I132" s="37"/>
      <c r="J132" s="38"/>
    </row>
    <row r="133" ht="28.8">
      <c r="A133" s="29" t="s">
        <v>34</v>
      </c>
      <c r="B133" s="36"/>
      <c r="C133" s="37"/>
      <c r="D133" s="37"/>
      <c r="E133" s="31" t="s">
        <v>902</v>
      </c>
      <c r="F133" s="37"/>
      <c r="G133" s="37"/>
      <c r="H133" s="37"/>
      <c r="I133" s="37"/>
      <c r="J133" s="38"/>
    </row>
    <row r="134">
      <c r="A134" s="29" t="s">
        <v>25</v>
      </c>
      <c r="B134" s="29">
        <v>30</v>
      </c>
      <c r="C134" s="30" t="s">
        <v>903</v>
      </c>
      <c r="D134" s="29" t="s">
        <v>27</v>
      </c>
      <c r="E134" s="31" t="s">
        <v>904</v>
      </c>
      <c r="F134" s="32" t="s">
        <v>105</v>
      </c>
      <c r="G134" s="33">
        <v>1.26</v>
      </c>
      <c r="H134" s="34">
        <v>0</v>
      </c>
      <c r="I134" s="34">
        <f>ROUND(G134*H134,P4)</f>
        <v>0</v>
      </c>
      <c r="J134" s="29"/>
      <c r="O134" s="35">
        <f>I134*0.21</f>
        <v>0</v>
      </c>
      <c r="P134">
        <v>3</v>
      </c>
    </row>
    <row r="135">
      <c r="A135" s="29" t="s">
        <v>30</v>
      </c>
      <c r="B135" s="36"/>
      <c r="C135" s="37"/>
      <c r="D135" s="37"/>
      <c r="E135" s="31" t="s">
        <v>900</v>
      </c>
      <c r="F135" s="37"/>
      <c r="G135" s="37"/>
      <c r="H135" s="37"/>
      <c r="I135" s="37"/>
      <c r="J135" s="38"/>
    </row>
    <row r="136">
      <c r="A136" s="29" t="s">
        <v>32</v>
      </c>
      <c r="B136" s="36"/>
      <c r="C136" s="37"/>
      <c r="D136" s="37"/>
      <c r="E136" s="39" t="s">
        <v>905</v>
      </c>
      <c r="F136" s="37"/>
      <c r="G136" s="37"/>
      <c r="H136" s="37"/>
      <c r="I136" s="37"/>
      <c r="J136" s="38"/>
    </row>
    <row r="137" ht="28.8">
      <c r="A137" s="29" t="s">
        <v>34</v>
      </c>
      <c r="B137" s="36"/>
      <c r="C137" s="37"/>
      <c r="D137" s="37"/>
      <c r="E137" s="31" t="s">
        <v>906</v>
      </c>
      <c r="F137" s="37"/>
      <c r="G137" s="37"/>
      <c r="H137" s="37"/>
      <c r="I137" s="37"/>
      <c r="J137" s="38"/>
    </row>
    <row r="138">
      <c r="A138" s="29" t="s">
        <v>25</v>
      </c>
      <c r="B138" s="29">
        <v>31</v>
      </c>
      <c r="C138" s="30" t="s">
        <v>907</v>
      </c>
      <c r="D138" s="29" t="s">
        <v>27</v>
      </c>
      <c r="E138" s="31" t="s">
        <v>908</v>
      </c>
      <c r="F138" s="32" t="s">
        <v>120</v>
      </c>
      <c r="G138" s="33">
        <v>16.760000000000002</v>
      </c>
      <c r="H138" s="34">
        <v>0</v>
      </c>
      <c r="I138" s="34">
        <f>ROUND(G138*H138,P4)</f>
        <v>0</v>
      </c>
      <c r="J138" s="29"/>
      <c r="O138" s="35">
        <f>I138*0.21</f>
        <v>0</v>
      </c>
      <c r="P138">
        <v>3</v>
      </c>
    </row>
    <row r="139">
      <c r="A139" s="29" t="s">
        <v>30</v>
      </c>
      <c r="B139" s="36"/>
      <c r="C139" s="37"/>
      <c r="D139" s="37"/>
      <c r="E139" s="43" t="s">
        <v>27</v>
      </c>
      <c r="F139" s="37"/>
      <c r="G139" s="37"/>
      <c r="H139" s="37"/>
      <c r="I139" s="37"/>
      <c r="J139" s="38"/>
    </row>
    <row r="140" ht="43.2">
      <c r="A140" s="29" t="s">
        <v>32</v>
      </c>
      <c r="B140" s="36"/>
      <c r="C140" s="37"/>
      <c r="D140" s="37"/>
      <c r="E140" s="39" t="s">
        <v>909</v>
      </c>
      <c r="F140" s="37"/>
      <c r="G140" s="37"/>
      <c r="H140" s="37"/>
      <c r="I140" s="37"/>
      <c r="J140" s="38"/>
    </row>
    <row r="141">
      <c r="A141" s="29" t="s">
        <v>34</v>
      </c>
      <c r="B141" s="36"/>
      <c r="C141" s="37"/>
      <c r="D141" s="37"/>
      <c r="E141" s="43" t="s">
        <v>27</v>
      </c>
      <c r="F141" s="37"/>
      <c r="G141" s="37"/>
      <c r="H141" s="37"/>
      <c r="I141" s="37"/>
      <c r="J141" s="38"/>
    </row>
    <row r="142">
      <c r="A142" s="29" t="s">
        <v>25</v>
      </c>
      <c r="B142" s="29">
        <v>32</v>
      </c>
      <c r="C142" s="30" t="s">
        <v>910</v>
      </c>
      <c r="D142" s="29" t="s">
        <v>27</v>
      </c>
      <c r="E142" s="31" t="s">
        <v>911</v>
      </c>
      <c r="F142" s="32" t="s">
        <v>120</v>
      </c>
      <c r="G142" s="33">
        <v>16.760000000000002</v>
      </c>
      <c r="H142" s="34">
        <v>0</v>
      </c>
      <c r="I142" s="34">
        <f>ROUND(G142*H142,P4)</f>
        <v>0</v>
      </c>
      <c r="J142" s="29"/>
      <c r="O142" s="35">
        <f>I142*0.21</f>
        <v>0</v>
      </c>
      <c r="P142">
        <v>3</v>
      </c>
    </row>
    <row r="143">
      <c r="A143" s="29" t="s">
        <v>30</v>
      </c>
      <c r="B143" s="36"/>
      <c r="C143" s="37"/>
      <c r="D143" s="37"/>
      <c r="E143" s="43" t="s">
        <v>27</v>
      </c>
      <c r="F143" s="37"/>
      <c r="G143" s="37"/>
      <c r="H143" s="37"/>
      <c r="I143" s="37"/>
      <c r="J143" s="38"/>
    </row>
    <row r="144">
      <c r="A144" s="29" t="s">
        <v>32</v>
      </c>
      <c r="B144" s="36"/>
      <c r="C144" s="37"/>
      <c r="D144" s="37"/>
      <c r="E144" s="39" t="s">
        <v>912</v>
      </c>
      <c r="F144" s="37"/>
      <c r="G144" s="37"/>
      <c r="H144" s="37"/>
      <c r="I144" s="37"/>
      <c r="J144" s="38"/>
    </row>
    <row r="145">
      <c r="A145" s="29" t="s">
        <v>34</v>
      </c>
      <c r="B145" s="36"/>
      <c r="C145" s="37"/>
      <c r="D145" s="37"/>
      <c r="E145" s="43" t="s">
        <v>27</v>
      </c>
      <c r="F145" s="37"/>
      <c r="G145" s="37"/>
      <c r="H145" s="37"/>
      <c r="I145" s="37"/>
      <c r="J145" s="38"/>
    </row>
    <row r="146">
      <c r="A146" s="23" t="s">
        <v>22</v>
      </c>
      <c r="B146" s="24"/>
      <c r="C146" s="25" t="s">
        <v>913</v>
      </c>
      <c r="D146" s="26"/>
      <c r="E146" s="23" t="s">
        <v>914</v>
      </c>
      <c r="F146" s="26"/>
      <c r="G146" s="26"/>
      <c r="H146" s="26"/>
      <c r="I146" s="27">
        <f>SUMIFS(I147:I150,A147:A150,"P")</f>
        <v>0</v>
      </c>
      <c r="J146" s="28"/>
    </row>
    <row r="147">
      <c r="A147" s="29" t="s">
        <v>25</v>
      </c>
      <c r="B147" s="29">
        <v>33</v>
      </c>
      <c r="C147" s="30" t="s">
        <v>915</v>
      </c>
      <c r="D147" s="29" t="s">
        <v>27</v>
      </c>
      <c r="E147" s="31" t="s">
        <v>916</v>
      </c>
      <c r="F147" s="32" t="s">
        <v>78</v>
      </c>
      <c r="G147" s="33">
        <v>0.037999999999999999</v>
      </c>
      <c r="H147" s="34">
        <v>0</v>
      </c>
      <c r="I147" s="34">
        <f>ROUND(G147*H147,P4)</f>
        <v>0</v>
      </c>
      <c r="J147" s="29"/>
      <c r="O147" s="35">
        <f>I147*0.21</f>
        <v>0</v>
      </c>
      <c r="P147">
        <v>3</v>
      </c>
    </row>
    <row r="148">
      <c r="A148" s="29" t="s">
        <v>30</v>
      </c>
      <c r="B148" s="36"/>
      <c r="C148" s="37"/>
      <c r="D148" s="37"/>
      <c r="E148" s="31" t="s">
        <v>887</v>
      </c>
      <c r="F148" s="37"/>
      <c r="G148" s="37"/>
      <c r="H148" s="37"/>
      <c r="I148" s="37"/>
      <c r="J148" s="38"/>
    </row>
    <row r="149">
      <c r="A149" s="29" t="s">
        <v>32</v>
      </c>
      <c r="B149" s="36"/>
      <c r="C149" s="37"/>
      <c r="D149" s="37"/>
      <c r="E149" s="39" t="s">
        <v>888</v>
      </c>
      <c r="F149" s="37"/>
      <c r="G149" s="37"/>
      <c r="H149" s="37"/>
      <c r="I149" s="37"/>
      <c r="J149" s="38"/>
    </row>
    <row r="150" ht="57.6">
      <c r="A150" s="29" t="s">
        <v>34</v>
      </c>
      <c r="B150" s="36"/>
      <c r="C150" s="37"/>
      <c r="D150" s="37"/>
      <c r="E150" s="31" t="s">
        <v>917</v>
      </c>
      <c r="F150" s="37"/>
      <c r="G150" s="37"/>
      <c r="H150" s="37"/>
      <c r="I150" s="37"/>
      <c r="J150" s="38"/>
    </row>
    <row r="151">
      <c r="A151" s="23" t="s">
        <v>22</v>
      </c>
      <c r="B151" s="24"/>
      <c r="C151" s="25" t="s">
        <v>918</v>
      </c>
      <c r="D151" s="26"/>
      <c r="E151" s="23" t="s">
        <v>919</v>
      </c>
      <c r="F151" s="26"/>
      <c r="G151" s="26"/>
      <c r="H151" s="26"/>
      <c r="I151" s="27">
        <f>SUMIFS(I152:I171,A152:A171,"P")</f>
        <v>0</v>
      </c>
      <c r="J151" s="28"/>
    </row>
    <row r="152">
      <c r="A152" s="29" t="s">
        <v>25</v>
      </c>
      <c r="B152" s="29">
        <v>34</v>
      </c>
      <c r="C152" s="30" t="s">
        <v>920</v>
      </c>
      <c r="D152" s="29" t="s">
        <v>27</v>
      </c>
      <c r="E152" s="31" t="s">
        <v>921</v>
      </c>
      <c r="F152" s="32" t="s">
        <v>105</v>
      </c>
      <c r="G152" s="33">
        <v>9.6899999999999995</v>
      </c>
      <c r="H152" s="34">
        <v>0</v>
      </c>
      <c r="I152" s="34">
        <f>ROUND(G152*H152,P4)</f>
        <v>0</v>
      </c>
      <c r="J152" s="29"/>
      <c r="O152" s="35">
        <f>I152*0.21</f>
        <v>0</v>
      </c>
      <c r="P152">
        <v>3</v>
      </c>
    </row>
    <row r="153">
      <c r="A153" s="29" t="s">
        <v>30</v>
      </c>
      <c r="B153" s="36"/>
      <c r="C153" s="37"/>
      <c r="D153" s="37"/>
      <c r="E153" s="31" t="s">
        <v>922</v>
      </c>
      <c r="F153" s="37"/>
      <c r="G153" s="37"/>
      <c r="H153" s="37"/>
      <c r="I153" s="37"/>
      <c r="J153" s="38"/>
    </row>
    <row r="154" ht="57.6">
      <c r="A154" s="29" t="s">
        <v>32</v>
      </c>
      <c r="B154" s="36"/>
      <c r="C154" s="37"/>
      <c r="D154" s="37"/>
      <c r="E154" s="39" t="s">
        <v>923</v>
      </c>
      <c r="F154" s="37"/>
      <c r="G154" s="37"/>
      <c r="H154" s="37"/>
      <c r="I154" s="37"/>
      <c r="J154" s="38"/>
    </row>
    <row r="155" ht="28.8">
      <c r="A155" s="29" t="s">
        <v>34</v>
      </c>
      <c r="B155" s="36"/>
      <c r="C155" s="37"/>
      <c r="D155" s="37"/>
      <c r="E155" s="31" t="s">
        <v>924</v>
      </c>
      <c r="F155" s="37"/>
      <c r="G155" s="37"/>
      <c r="H155" s="37"/>
      <c r="I155" s="37"/>
      <c r="J155" s="38"/>
    </row>
    <row r="156">
      <c r="A156" s="29" t="s">
        <v>25</v>
      </c>
      <c r="B156" s="29">
        <v>36</v>
      </c>
      <c r="C156" s="30" t="s">
        <v>925</v>
      </c>
      <c r="D156" s="29" t="s">
        <v>27</v>
      </c>
      <c r="E156" s="31" t="s">
        <v>926</v>
      </c>
      <c r="F156" s="32" t="s">
        <v>105</v>
      </c>
      <c r="G156" s="33">
        <v>0.66000000000000003</v>
      </c>
      <c r="H156" s="34">
        <v>0</v>
      </c>
      <c r="I156" s="34">
        <f>ROUND(G156*H156,P4)</f>
        <v>0</v>
      </c>
      <c r="J156" s="29"/>
      <c r="O156" s="35">
        <f>I156*0.21</f>
        <v>0</v>
      </c>
      <c r="P156">
        <v>3</v>
      </c>
    </row>
    <row r="157">
      <c r="A157" s="29" t="s">
        <v>30</v>
      </c>
      <c r="B157" s="36"/>
      <c r="C157" s="37"/>
      <c r="D157" s="37"/>
      <c r="E157" s="43" t="s">
        <v>27</v>
      </c>
      <c r="F157" s="37"/>
      <c r="G157" s="37"/>
      <c r="H157" s="37"/>
      <c r="I157" s="37"/>
      <c r="J157" s="38"/>
    </row>
    <row r="158">
      <c r="A158" s="29" t="s">
        <v>32</v>
      </c>
      <c r="B158" s="36"/>
      <c r="C158" s="37"/>
      <c r="D158" s="37"/>
      <c r="E158" s="39" t="s">
        <v>927</v>
      </c>
      <c r="F158" s="37"/>
      <c r="G158" s="37"/>
      <c r="H158" s="37"/>
      <c r="I158" s="37"/>
      <c r="J158" s="38"/>
    </row>
    <row r="159" ht="43.2">
      <c r="A159" s="29" t="s">
        <v>34</v>
      </c>
      <c r="B159" s="36"/>
      <c r="C159" s="37"/>
      <c r="D159" s="37"/>
      <c r="E159" s="31" t="s">
        <v>928</v>
      </c>
      <c r="F159" s="37"/>
      <c r="G159" s="37"/>
      <c r="H159" s="37"/>
      <c r="I159" s="37"/>
      <c r="J159" s="38"/>
    </row>
    <row r="160">
      <c r="A160" s="29" t="s">
        <v>25</v>
      </c>
      <c r="B160" s="29">
        <v>37</v>
      </c>
      <c r="C160" s="30" t="s">
        <v>929</v>
      </c>
      <c r="D160" s="29" t="s">
        <v>27</v>
      </c>
      <c r="E160" s="31" t="s">
        <v>930</v>
      </c>
      <c r="F160" s="32" t="s">
        <v>105</v>
      </c>
      <c r="G160" s="33">
        <v>1.9470000000000001</v>
      </c>
      <c r="H160" s="34">
        <v>0</v>
      </c>
      <c r="I160" s="34">
        <f>ROUND(G160*H160,P4)</f>
        <v>0</v>
      </c>
      <c r="J160" s="29"/>
      <c r="O160" s="35">
        <f>I160*0.21</f>
        <v>0</v>
      </c>
      <c r="P160">
        <v>3</v>
      </c>
    </row>
    <row r="161">
      <c r="A161" s="29" t="s">
        <v>30</v>
      </c>
      <c r="B161" s="36"/>
      <c r="C161" s="37"/>
      <c r="D161" s="37"/>
      <c r="E161" s="43" t="s">
        <v>27</v>
      </c>
      <c r="F161" s="37"/>
      <c r="G161" s="37"/>
      <c r="H161" s="37"/>
      <c r="I161" s="37"/>
      <c r="J161" s="38"/>
    </row>
    <row r="162" ht="43.2">
      <c r="A162" s="29" t="s">
        <v>32</v>
      </c>
      <c r="B162" s="36"/>
      <c r="C162" s="37"/>
      <c r="D162" s="37"/>
      <c r="E162" s="39" t="s">
        <v>931</v>
      </c>
      <c r="F162" s="37"/>
      <c r="G162" s="37"/>
      <c r="H162" s="37"/>
      <c r="I162" s="37"/>
      <c r="J162" s="38"/>
    </row>
    <row r="163" ht="28.8">
      <c r="A163" s="29" t="s">
        <v>34</v>
      </c>
      <c r="B163" s="36"/>
      <c r="C163" s="37"/>
      <c r="D163" s="37"/>
      <c r="E163" s="31" t="s">
        <v>932</v>
      </c>
      <c r="F163" s="37"/>
      <c r="G163" s="37"/>
      <c r="H163" s="37"/>
      <c r="I163" s="37"/>
      <c r="J163" s="38"/>
    </row>
    <row r="164">
      <c r="A164" s="29" t="s">
        <v>25</v>
      </c>
      <c r="B164" s="29">
        <v>38</v>
      </c>
      <c r="C164" s="30" t="s">
        <v>933</v>
      </c>
      <c r="D164" s="29" t="s">
        <v>27</v>
      </c>
      <c r="E164" s="31" t="s">
        <v>934</v>
      </c>
      <c r="F164" s="32" t="s">
        <v>120</v>
      </c>
      <c r="G164" s="33">
        <v>7.0199999999999996</v>
      </c>
      <c r="H164" s="34">
        <v>0</v>
      </c>
      <c r="I164" s="34">
        <f>ROUND(G164*H164,P4)</f>
        <v>0</v>
      </c>
      <c r="J164" s="29"/>
      <c r="O164" s="35">
        <f>I164*0.21</f>
        <v>0</v>
      </c>
      <c r="P164">
        <v>3</v>
      </c>
    </row>
    <row r="165">
      <c r="A165" s="29" t="s">
        <v>30</v>
      </c>
      <c r="B165" s="36"/>
      <c r="C165" s="37"/>
      <c r="D165" s="37"/>
      <c r="E165" s="43" t="s">
        <v>27</v>
      </c>
      <c r="F165" s="37"/>
      <c r="G165" s="37"/>
      <c r="H165" s="37"/>
      <c r="I165" s="37"/>
      <c r="J165" s="38"/>
    </row>
    <row r="166">
      <c r="A166" s="29" t="s">
        <v>32</v>
      </c>
      <c r="B166" s="36"/>
      <c r="C166" s="37"/>
      <c r="D166" s="37"/>
      <c r="E166" s="39" t="s">
        <v>935</v>
      </c>
      <c r="F166" s="37"/>
      <c r="G166" s="37"/>
      <c r="H166" s="37"/>
      <c r="I166" s="37"/>
      <c r="J166" s="38"/>
    </row>
    <row r="167" ht="43.2">
      <c r="A167" s="29" t="s">
        <v>34</v>
      </c>
      <c r="B167" s="36"/>
      <c r="C167" s="37"/>
      <c r="D167" s="37"/>
      <c r="E167" s="31" t="s">
        <v>936</v>
      </c>
      <c r="F167" s="37"/>
      <c r="G167" s="37"/>
      <c r="H167" s="37"/>
      <c r="I167" s="37"/>
      <c r="J167" s="38"/>
    </row>
    <row r="168">
      <c r="A168" s="29" t="s">
        <v>25</v>
      </c>
      <c r="B168" s="29">
        <v>35</v>
      </c>
      <c r="C168" s="30" t="s">
        <v>937</v>
      </c>
      <c r="D168" s="29" t="s">
        <v>27</v>
      </c>
      <c r="E168" s="31" t="s">
        <v>938</v>
      </c>
      <c r="F168" s="32" t="s">
        <v>105</v>
      </c>
      <c r="G168" s="33">
        <v>0.33600000000000002</v>
      </c>
      <c r="H168" s="34">
        <v>0</v>
      </c>
      <c r="I168" s="34">
        <f>ROUND(G168*H168,P4)</f>
        <v>0</v>
      </c>
      <c r="J168" s="29"/>
      <c r="O168" s="35">
        <f>I168*0.21</f>
        <v>0</v>
      </c>
      <c r="P168">
        <v>3</v>
      </c>
    </row>
    <row r="169">
      <c r="A169" s="29" t="s">
        <v>30</v>
      </c>
      <c r="B169" s="36"/>
      <c r="C169" s="37"/>
      <c r="D169" s="37"/>
      <c r="E169" s="43" t="s">
        <v>27</v>
      </c>
      <c r="F169" s="37"/>
      <c r="G169" s="37"/>
      <c r="H169" s="37"/>
      <c r="I169" s="37"/>
      <c r="J169" s="38"/>
    </row>
    <row r="170" ht="43.2">
      <c r="A170" s="29" t="s">
        <v>32</v>
      </c>
      <c r="B170" s="36"/>
      <c r="C170" s="37"/>
      <c r="D170" s="37"/>
      <c r="E170" s="39" t="s">
        <v>939</v>
      </c>
      <c r="F170" s="37"/>
      <c r="G170" s="37"/>
      <c r="H170" s="37"/>
      <c r="I170" s="37"/>
      <c r="J170" s="38"/>
    </row>
    <row r="171">
      <c r="A171" s="29" t="s">
        <v>34</v>
      </c>
      <c r="B171" s="36"/>
      <c r="C171" s="37"/>
      <c r="D171" s="37"/>
      <c r="E171" s="43" t="s">
        <v>27</v>
      </c>
      <c r="F171" s="37"/>
      <c r="G171" s="37"/>
      <c r="H171" s="37"/>
      <c r="I171" s="37"/>
      <c r="J171" s="38"/>
    </row>
    <row r="172">
      <c r="A172" s="23" t="s">
        <v>22</v>
      </c>
      <c r="B172" s="24"/>
      <c r="C172" s="25" t="s">
        <v>940</v>
      </c>
      <c r="D172" s="26"/>
      <c r="E172" s="23" t="s">
        <v>941</v>
      </c>
      <c r="F172" s="26"/>
      <c r="G172" s="26"/>
      <c r="H172" s="26"/>
      <c r="I172" s="27">
        <f>SUMIFS(I173:I176,A173:A176,"P")</f>
        <v>0</v>
      </c>
      <c r="J172" s="28"/>
    </row>
    <row r="173">
      <c r="A173" s="29" t="s">
        <v>25</v>
      </c>
      <c r="B173" s="29">
        <v>39</v>
      </c>
      <c r="C173" s="30" t="s">
        <v>942</v>
      </c>
      <c r="D173" s="29" t="s">
        <v>27</v>
      </c>
      <c r="E173" s="31" t="s">
        <v>943</v>
      </c>
      <c r="F173" s="32" t="s">
        <v>120</v>
      </c>
      <c r="G173" s="33">
        <v>0.22</v>
      </c>
      <c r="H173" s="34">
        <v>0</v>
      </c>
      <c r="I173" s="34">
        <f>ROUND(G173*H173,P4)</f>
        <v>0</v>
      </c>
      <c r="J173" s="29"/>
      <c r="O173" s="35">
        <f>I173*0.21</f>
        <v>0</v>
      </c>
      <c r="P173">
        <v>3</v>
      </c>
    </row>
    <row r="174">
      <c r="A174" s="29" t="s">
        <v>30</v>
      </c>
      <c r="B174" s="36"/>
      <c r="C174" s="37"/>
      <c r="D174" s="37"/>
      <c r="E174" s="43" t="s">
        <v>27</v>
      </c>
      <c r="F174" s="37"/>
      <c r="G174" s="37"/>
      <c r="H174" s="37"/>
      <c r="I174" s="37"/>
      <c r="J174" s="38"/>
    </row>
    <row r="175">
      <c r="A175" s="29" t="s">
        <v>32</v>
      </c>
      <c r="B175" s="36"/>
      <c r="C175" s="37"/>
      <c r="D175" s="37"/>
      <c r="E175" s="39" t="s">
        <v>944</v>
      </c>
      <c r="F175" s="37"/>
      <c r="G175" s="37"/>
      <c r="H175" s="37"/>
      <c r="I175" s="37"/>
      <c r="J175" s="38"/>
    </row>
    <row r="176" ht="43.2">
      <c r="A176" s="29" t="s">
        <v>34</v>
      </c>
      <c r="B176" s="36"/>
      <c r="C176" s="37"/>
      <c r="D176" s="37"/>
      <c r="E176" s="31" t="s">
        <v>945</v>
      </c>
      <c r="F176" s="37"/>
      <c r="G176" s="37"/>
      <c r="H176" s="37"/>
      <c r="I176" s="37"/>
      <c r="J176" s="38"/>
    </row>
    <row r="177">
      <c r="A177" s="23" t="s">
        <v>22</v>
      </c>
      <c r="B177" s="24"/>
      <c r="C177" s="25" t="s">
        <v>946</v>
      </c>
      <c r="D177" s="26"/>
      <c r="E177" s="23" t="s">
        <v>947</v>
      </c>
      <c r="F177" s="26"/>
      <c r="G177" s="26"/>
      <c r="H177" s="26"/>
      <c r="I177" s="27">
        <f>SUMIFS(I178:I197,A178:A197,"P")</f>
        <v>0</v>
      </c>
      <c r="J177" s="28"/>
    </row>
    <row r="178">
      <c r="A178" s="29" t="s">
        <v>25</v>
      </c>
      <c r="B178" s="29">
        <v>40</v>
      </c>
      <c r="C178" s="30" t="s">
        <v>948</v>
      </c>
      <c r="D178" s="29" t="s">
        <v>27</v>
      </c>
      <c r="E178" s="31" t="s">
        <v>949</v>
      </c>
      <c r="F178" s="32" t="s">
        <v>120</v>
      </c>
      <c r="G178" s="33">
        <v>3.3599999999999999</v>
      </c>
      <c r="H178" s="34">
        <v>0</v>
      </c>
      <c r="I178" s="34">
        <f>ROUND(G178*H178,P4)</f>
        <v>0</v>
      </c>
      <c r="J178" s="29"/>
      <c r="O178" s="35">
        <f>I178*0.21</f>
        <v>0</v>
      </c>
      <c r="P178">
        <v>3</v>
      </c>
    </row>
    <row r="179">
      <c r="A179" s="29" t="s">
        <v>30</v>
      </c>
      <c r="B179" s="36"/>
      <c r="C179" s="37"/>
      <c r="D179" s="37"/>
      <c r="E179" s="31" t="s">
        <v>950</v>
      </c>
      <c r="F179" s="37"/>
      <c r="G179" s="37"/>
      <c r="H179" s="37"/>
      <c r="I179" s="37"/>
      <c r="J179" s="38"/>
    </row>
    <row r="180">
      <c r="A180" s="29" t="s">
        <v>32</v>
      </c>
      <c r="B180" s="36"/>
      <c r="C180" s="37"/>
      <c r="D180" s="37"/>
      <c r="E180" s="39" t="s">
        <v>951</v>
      </c>
      <c r="F180" s="37"/>
      <c r="G180" s="37"/>
      <c r="H180" s="37"/>
      <c r="I180" s="37"/>
      <c r="J180" s="38"/>
    </row>
    <row r="181" ht="72">
      <c r="A181" s="29" t="s">
        <v>34</v>
      </c>
      <c r="B181" s="36"/>
      <c r="C181" s="37"/>
      <c r="D181" s="37"/>
      <c r="E181" s="31" t="s">
        <v>952</v>
      </c>
      <c r="F181" s="37"/>
      <c r="G181" s="37"/>
      <c r="H181" s="37"/>
      <c r="I181" s="37"/>
      <c r="J181" s="38"/>
    </row>
    <row r="182">
      <c r="A182" s="29" t="s">
        <v>25</v>
      </c>
      <c r="B182" s="29">
        <v>41</v>
      </c>
      <c r="C182" s="30" t="s">
        <v>953</v>
      </c>
      <c r="D182" s="29" t="s">
        <v>27</v>
      </c>
      <c r="E182" s="31" t="s">
        <v>954</v>
      </c>
      <c r="F182" s="32" t="s">
        <v>120</v>
      </c>
      <c r="G182" s="33">
        <v>15.08</v>
      </c>
      <c r="H182" s="34">
        <v>0</v>
      </c>
      <c r="I182" s="34">
        <f>ROUND(G182*H182,P4)</f>
        <v>0</v>
      </c>
      <c r="J182" s="29"/>
      <c r="O182" s="35">
        <f>I182*0.21</f>
        <v>0</v>
      </c>
      <c r="P182">
        <v>3</v>
      </c>
    </row>
    <row r="183">
      <c r="A183" s="29" t="s">
        <v>30</v>
      </c>
      <c r="B183" s="36"/>
      <c r="C183" s="37"/>
      <c r="D183" s="37"/>
      <c r="E183" s="31" t="s">
        <v>955</v>
      </c>
      <c r="F183" s="37"/>
      <c r="G183" s="37"/>
      <c r="H183" s="37"/>
      <c r="I183" s="37"/>
      <c r="J183" s="38"/>
    </row>
    <row r="184">
      <c r="A184" s="29" t="s">
        <v>32</v>
      </c>
      <c r="B184" s="36"/>
      <c r="C184" s="37"/>
      <c r="D184" s="37"/>
      <c r="E184" s="39" t="s">
        <v>956</v>
      </c>
      <c r="F184" s="37"/>
      <c r="G184" s="37"/>
      <c r="H184" s="37"/>
      <c r="I184" s="37"/>
      <c r="J184" s="38"/>
    </row>
    <row r="185" ht="72">
      <c r="A185" s="29" t="s">
        <v>34</v>
      </c>
      <c r="B185" s="36"/>
      <c r="C185" s="37"/>
      <c r="D185" s="37"/>
      <c r="E185" s="31" t="s">
        <v>957</v>
      </c>
      <c r="F185" s="37"/>
      <c r="G185" s="37"/>
      <c r="H185" s="37"/>
      <c r="I185" s="37"/>
      <c r="J185" s="38"/>
    </row>
    <row r="186">
      <c r="A186" s="29" t="s">
        <v>25</v>
      </c>
      <c r="B186" s="29">
        <v>42</v>
      </c>
      <c r="C186" s="30" t="s">
        <v>958</v>
      </c>
      <c r="D186" s="29" t="s">
        <v>27</v>
      </c>
      <c r="E186" s="31" t="s">
        <v>959</v>
      </c>
      <c r="F186" s="32" t="s">
        <v>120</v>
      </c>
      <c r="G186" s="33">
        <v>3.3599999999999999</v>
      </c>
      <c r="H186" s="34">
        <v>0</v>
      </c>
      <c r="I186" s="34">
        <f>ROUND(G186*H186,P4)</f>
        <v>0</v>
      </c>
      <c r="J186" s="29"/>
      <c r="O186" s="35">
        <f>I186*0.21</f>
        <v>0</v>
      </c>
      <c r="P186">
        <v>3</v>
      </c>
    </row>
    <row r="187">
      <c r="A187" s="29" t="s">
        <v>30</v>
      </c>
      <c r="B187" s="36"/>
      <c r="C187" s="37"/>
      <c r="D187" s="37"/>
      <c r="E187" s="43" t="s">
        <v>27</v>
      </c>
      <c r="F187" s="37"/>
      <c r="G187" s="37"/>
      <c r="H187" s="37"/>
      <c r="I187" s="37"/>
      <c r="J187" s="38"/>
    </row>
    <row r="188">
      <c r="A188" s="29" t="s">
        <v>32</v>
      </c>
      <c r="B188" s="36"/>
      <c r="C188" s="37"/>
      <c r="D188" s="37"/>
      <c r="E188" s="39" t="s">
        <v>960</v>
      </c>
      <c r="F188" s="37"/>
      <c r="G188" s="37"/>
      <c r="H188" s="37"/>
      <c r="I188" s="37"/>
      <c r="J188" s="38"/>
    </row>
    <row r="189" ht="43.2">
      <c r="A189" s="29" t="s">
        <v>34</v>
      </c>
      <c r="B189" s="36"/>
      <c r="C189" s="37"/>
      <c r="D189" s="37"/>
      <c r="E189" s="31" t="s">
        <v>961</v>
      </c>
      <c r="F189" s="37"/>
      <c r="G189" s="37"/>
      <c r="H189" s="37"/>
      <c r="I189" s="37"/>
      <c r="J189" s="38"/>
    </row>
    <row r="190">
      <c r="A190" s="29" t="s">
        <v>25</v>
      </c>
      <c r="B190" s="29">
        <v>43</v>
      </c>
      <c r="C190" s="30" t="s">
        <v>962</v>
      </c>
      <c r="D190" s="29" t="s">
        <v>27</v>
      </c>
      <c r="E190" s="31" t="s">
        <v>963</v>
      </c>
      <c r="F190" s="32" t="s">
        <v>120</v>
      </c>
      <c r="G190" s="33">
        <v>10.56</v>
      </c>
      <c r="H190" s="34">
        <v>0</v>
      </c>
      <c r="I190" s="34">
        <f>ROUND(G190*H190,P4)</f>
        <v>0</v>
      </c>
      <c r="J190" s="29"/>
      <c r="O190" s="35">
        <f>I190*0.21</f>
        <v>0</v>
      </c>
      <c r="P190">
        <v>3</v>
      </c>
    </row>
    <row r="191">
      <c r="A191" s="29" t="s">
        <v>30</v>
      </c>
      <c r="B191" s="36"/>
      <c r="C191" s="37"/>
      <c r="D191" s="37"/>
      <c r="E191" s="43" t="s">
        <v>27</v>
      </c>
      <c r="F191" s="37"/>
      <c r="G191" s="37"/>
      <c r="H191" s="37"/>
      <c r="I191" s="37"/>
      <c r="J191" s="38"/>
    </row>
    <row r="192">
      <c r="A192" s="29" t="s">
        <v>32</v>
      </c>
      <c r="B192" s="36"/>
      <c r="C192" s="37"/>
      <c r="D192" s="37"/>
      <c r="E192" s="39" t="s">
        <v>964</v>
      </c>
      <c r="F192" s="37"/>
      <c r="G192" s="37"/>
      <c r="H192" s="37"/>
      <c r="I192" s="37"/>
      <c r="J192" s="38"/>
    </row>
    <row r="193" ht="43.2">
      <c r="A193" s="29" t="s">
        <v>34</v>
      </c>
      <c r="B193" s="36"/>
      <c r="C193" s="37"/>
      <c r="D193" s="37"/>
      <c r="E193" s="31" t="s">
        <v>965</v>
      </c>
      <c r="F193" s="37"/>
      <c r="G193" s="37"/>
      <c r="H193" s="37"/>
      <c r="I193" s="37"/>
      <c r="J193" s="38"/>
    </row>
    <row r="194">
      <c r="A194" s="29" t="s">
        <v>25</v>
      </c>
      <c r="B194" s="29">
        <v>44</v>
      </c>
      <c r="C194" s="30" t="s">
        <v>966</v>
      </c>
      <c r="D194" s="29" t="s">
        <v>27</v>
      </c>
      <c r="E194" s="31" t="s">
        <v>967</v>
      </c>
      <c r="F194" s="32" t="s">
        <v>120</v>
      </c>
      <c r="G194" s="33">
        <v>10.56</v>
      </c>
      <c r="H194" s="34">
        <v>0</v>
      </c>
      <c r="I194" s="34">
        <f>ROUND(G194*H194,P4)</f>
        <v>0</v>
      </c>
      <c r="J194" s="29"/>
      <c r="O194" s="35">
        <f>I194*0.21</f>
        <v>0</v>
      </c>
      <c r="P194">
        <v>3</v>
      </c>
    </row>
    <row r="195">
      <c r="A195" s="29" t="s">
        <v>30</v>
      </c>
      <c r="B195" s="36"/>
      <c r="C195" s="37"/>
      <c r="D195" s="37"/>
      <c r="E195" s="43" t="s">
        <v>27</v>
      </c>
      <c r="F195" s="37"/>
      <c r="G195" s="37"/>
      <c r="H195" s="37"/>
      <c r="I195" s="37"/>
      <c r="J195" s="38"/>
    </row>
    <row r="196">
      <c r="A196" s="29" t="s">
        <v>32</v>
      </c>
      <c r="B196" s="36"/>
      <c r="C196" s="37"/>
      <c r="D196" s="37"/>
      <c r="E196" s="39" t="s">
        <v>968</v>
      </c>
      <c r="F196" s="37"/>
      <c r="G196" s="37"/>
      <c r="H196" s="37"/>
      <c r="I196" s="37"/>
      <c r="J196" s="38"/>
    </row>
    <row r="197" ht="28.8">
      <c r="A197" s="29" t="s">
        <v>34</v>
      </c>
      <c r="B197" s="36"/>
      <c r="C197" s="37"/>
      <c r="D197" s="37"/>
      <c r="E197" s="31" t="s">
        <v>969</v>
      </c>
      <c r="F197" s="37"/>
      <c r="G197" s="37"/>
      <c r="H197" s="37"/>
      <c r="I197" s="37"/>
      <c r="J197" s="38"/>
    </row>
    <row r="198">
      <c r="A198" s="23" t="s">
        <v>22</v>
      </c>
      <c r="B198" s="24"/>
      <c r="C198" s="25" t="s">
        <v>970</v>
      </c>
      <c r="D198" s="26"/>
      <c r="E198" s="23" t="s">
        <v>971</v>
      </c>
      <c r="F198" s="26"/>
      <c r="G198" s="26"/>
      <c r="H198" s="26"/>
      <c r="I198" s="27">
        <f>SUMIFS(I199:I206,A199:A206,"P")</f>
        <v>0</v>
      </c>
      <c r="J198" s="28"/>
    </row>
    <row r="199">
      <c r="A199" s="29" t="s">
        <v>25</v>
      </c>
      <c r="B199" s="29">
        <v>46</v>
      </c>
      <c r="C199" s="30" t="s">
        <v>972</v>
      </c>
      <c r="D199" s="29" t="s">
        <v>27</v>
      </c>
      <c r="E199" s="31" t="s">
        <v>973</v>
      </c>
      <c r="F199" s="32" t="s">
        <v>66</v>
      </c>
      <c r="G199" s="33">
        <v>2</v>
      </c>
      <c r="H199" s="34">
        <v>0</v>
      </c>
      <c r="I199" s="34">
        <f>ROUND(G199*H199,P4)</f>
        <v>0</v>
      </c>
      <c r="J199" s="29"/>
      <c r="O199" s="35">
        <f>I199*0.21</f>
        <v>0</v>
      </c>
      <c r="P199">
        <v>3</v>
      </c>
    </row>
    <row r="200">
      <c r="A200" s="29" t="s">
        <v>30</v>
      </c>
      <c r="B200" s="36"/>
      <c r="C200" s="37"/>
      <c r="D200" s="37"/>
      <c r="E200" s="43" t="s">
        <v>27</v>
      </c>
      <c r="F200" s="37"/>
      <c r="G200" s="37"/>
      <c r="H200" s="37"/>
      <c r="I200" s="37"/>
      <c r="J200" s="38"/>
    </row>
    <row r="201">
      <c r="A201" s="29" t="s">
        <v>32</v>
      </c>
      <c r="B201" s="36"/>
      <c r="C201" s="37"/>
      <c r="D201" s="37"/>
      <c r="E201" s="39" t="s">
        <v>974</v>
      </c>
      <c r="F201" s="37"/>
      <c r="G201" s="37"/>
      <c r="H201" s="37"/>
      <c r="I201" s="37"/>
      <c r="J201" s="38"/>
    </row>
    <row r="202">
      <c r="A202" s="29" t="s">
        <v>34</v>
      </c>
      <c r="B202" s="36"/>
      <c r="C202" s="37"/>
      <c r="D202" s="37"/>
      <c r="E202" s="43" t="s">
        <v>27</v>
      </c>
      <c r="F202" s="37"/>
      <c r="G202" s="37"/>
      <c r="H202" s="37"/>
      <c r="I202" s="37"/>
      <c r="J202" s="38"/>
    </row>
    <row r="203">
      <c r="A203" s="29" t="s">
        <v>25</v>
      </c>
      <c r="B203" s="29">
        <v>45</v>
      </c>
      <c r="C203" s="30" t="s">
        <v>975</v>
      </c>
      <c r="D203" s="29" t="s">
        <v>27</v>
      </c>
      <c r="E203" s="31" t="s">
        <v>976</v>
      </c>
      <c r="F203" s="32" t="s">
        <v>584</v>
      </c>
      <c r="G203" s="33">
        <v>2</v>
      </c>
      <c r="H203" s="34">
        <v>0</v>
      </c>
      <c r="I203" s="34">
        <f>ROUND(G203*H203,P4)</f>
        <v>0</v>
      </c>
      <c r="J203" s="29"/>
      <c r="O203" s="35">
        <f>I203*0.21</f>
        <v>0</v>
      </c>
      <c r="P203">
        <v>3</v>
      </c>
    </row>
    <row r="204">
      <c r="A204" s="29" t="s">
        <v>30</v>
      </c>
      <c r="B204" s="36"/>
      <c r="C204" s="37"/>
      <c r="D204" s="37"/>
      <c r="E204" s="43" t="s">
        <v>27</v>
      </c>
      <c r="F204" s="37"/>
      <c r="G204" s="37"/>
      <c r="H204" s="37"/>
      <c r="I204" s="37"/>
      <c r="J204" s="38"/>
    </row>
    <row r="205">
      <c r="A205" s="29" t="s">
        <v>32</v>
      </c>
      <c r="B205" s="36"/>
      <c r="C205" s="37"/>
      <c r="D205" s="37"/>
      <c r="E205" s="39" t="s">
        <v>974</v>
      </c>
      <c r="F205" s="37"/>
      <c r="G205" s="37"/>
      <c r="H205" s="37"/>
      <c r="I205" s="37"/>
      <c r="J205" s="38"/>
    </row>
    <row r="206">
      <c r="A206" s="29" t="s">
        <v>34</v>
      </c>
      <c r="B206" s="36"/>
      <c r="C206" s="37"/>
      <c r="D206" s="37"/>
      <c r="E206" s="43" t="s">
        <v>27</v>
      </c>
      <c r="F206" s="37"/>
      <c r="G206" s="37"/>
      <c r="H206" s="37"/>
      <c r="I206" s="37"/>
      <c r="J206" s="38"/>
    </row>
    <row r="207">
      <c r="A207" s="23" t="s">
        <v>22</v>
      </c>
      <c r="B207" s="24"/>
      <c r="C207" s="25" t="s">
        <v>977</v>
      </c>
      <c r="D207" s="26"/>
      <c r="E207" s="23" t="s">
        <v>978</v>
      </c>
      <c r="F207" s="26"/>
      <c r="G207" s="26"/>
      <c r="H207" s="26"/>
      <c r="I207" s="27">
        <f>SUMIFS(I208:I243,A208:A243,"P")</f>
        <v>0</v>
      </c>
      <c r="J207" s="28"/>
    </row>
    <row r="208">
      <c r="A208" s="29" t="s">
        <v>25</v>
      </c>
      <c r="B208" s="29">
        <v>47</v>
      </c>
      <c r="C208" s="30" t="s">
        <v>979</v>
      </c>
      <c r="D208" s="29" t="s">
        <v>27</v>
      </c>
      <c r="E208" s="31" t="s">
        <v>980</v>
      </c>
      <c r="F208" s="32" t="s">
        <v>94</v>
      </c>
      <c r="G208" s="33">
        <v>12</v>
      </c>
      <c r="H208" s="34">
        <v>0</v>
      </c>
      <c r="I208" s="34">
        <f>ROUND(G208*H208,P4)</f>
        <v>0</v>
      </c>
      <c r="J208" s="29"/>
      <c r="O208" s="35">
        <f>I208*0.21</f>
        <v>0</v>
      </c>
      <c r="P208">
        <v>3</v>
      </c>
    </row>
    <row r="209">
      <c r="A209" s="29" t="s">
        <v>30</v>
      </c>
      <c r="B209" s="36"/>
      <c r="C209" s="37"/>
      <c r="D209" s="37"/>
      <c r="E209" s="31" t="s">
        <v>981</v>
      </c>
      <c r="F209" s="37"/>
      <c r="G209" s="37"/>
      <c r="H209" s="37"/>
      <c r="I209" s="37"/>
      <c r="J209" s="38"/>
    </row>
    <row r="210">
      <c r="A210" s="29" t="s">
        <v>32</v>
      </c>
      <c r="B210" s="36"/>
      <c r="C210" s="37"/>
      <c r="D210" s="37"/>
      <c r="E210" s="39" t="s">
        <v>982</v>
      </c>
      <c r="F210" s="37"/>
      <c r="G210" s="37"/>
      <c r="H210" s="37"/>
      <c r="I210" s="37"/>
      <c r="J210" s="38"/>
    </row>
    <row r="211" ht="28.8">
      <c r="A211" s="29" t="s">
        <v>34</v>
      </c>
      <c r="B211" s="36"/>
      <c r="C211" s="37"/>
      <c r="D211" s="37"/>
      <c r="E211" s="31" t="s">
        <v>983</v>
      </c>
      <c r="F211" s="37"/>
      <c r="G211" s="37"/>
      <c r="H211" s="37"/>
      <c r="I211" s="37"/>
      <c r="J211" s="38"/>
    </row>
    <row r="212">
      <c r="A212" s="29" t="s">
        <v>25</v>
      </c>
      <c r="B212" s="29">
        <v>54</v>
      </c>
      <c r="C212" s="30" t="s">
        <v>984</v>
      </c>
      <c r="D212" s="29" t="s">
        <v>27</v>
      </c>
      <c r="E212" s="31" t="s">
        <v>985</v>
      </c>
      <c r="F212" s="32" t="s">
        <v>94</v>
      </c>
      <c r="G212" s="33">
        <v>42</v>
      </c>
      <c r="H212" s="34">
        <v>0</v>
      </c>
      <c r="I212" s="34">
        <f>ROUND(G212*H212,P4)</f>
        <v>0</v>
      </c>
      <c r="J212" s="29"/>
      <c r="O212" s="35">
        <f>I212*0.21</f>
        <v>0</v>
      </c>
      <c r="P212">
        <v>3</v>
      </c>
    </row>
    <row r="213">
      <c r="A213" s="29" t="s">
        <v>30</v>
      </c>
      <c r="B213" s="36"/>
      <c r="C213" s="37"/>
      <c r="D213" s="37"/>
      <c r="E213" s="43" t="s">
        <v>27</v>
      </c>
      <c r="F213" s="37"/>
      <c r="G213" s="37"/>
      <c r="H213" s="37"/>
      <c r="I213" s="37"/>
      <c r="J213" s="38"/>
    </row>
    <row r="214">
      <c r="A214" s="29" t="s">
        <v>32</v>
      </c>
      <c r="B214" s="36"/>
      <c r="C214" s="37"/>
      <c r="D214" s="37"/>
      <c r="E214" s="39" t="s">
        <v>986</v>
      </c>
      <c r="F214" s="37"/>
      <c r="G214" s="37"/>
      <c r="H214" s="37"/>
      <c r="I214" s="37"/>
      <c r="J214" s="38"/>
    </row>
    <row r="215">
      <c r="A215" s="29" t="s">
        <v>34</v>
      </c>
      <c r="B215" s="36"/>
      <c r="C215" s="37"/>
      <c r="D215" s="37"/>
      <c r="E215" s="43" t="s">
        <v>27</v>
      </c>
      <c r="F215" s="37"/>
      <c r="G215" s="37"/>
      <c r="H215" s="37"/>
      <c r="I215" s="37"/>
      <c r="J215" s="38"/>
    </row>
    <row r="216">
      <c r="A216" s="29" t="s">
        <v>25</v>
      </c>
      <c r="B216" s="29">
        <v>55</v>
      </c>
      <c r="C216" s="30" t="s">
        <v>987</v>
      </c>
      <c r="D216" s="29" t="s">
        <v>27</v>
      </c>
      <c r="E216" s="31" t="s">
        <v>988</v>
      </c>
      <c r="F216" s="32" t="s">
        <v>94</v>
      </c>
      <c r="G216" s="33">
        <v>12</v>
      </c>
      <c r="H216" s="34">
        <v>0</v>
      </c>
      <c r="I216" s="34">
        <f>ROUND(G216*H216,P4)</f>
        <v>0</v>
      </c>
      <c r="J216" s="29"/>
      <c r="O216" s="35">
        <f>I216*0.21</f>
        <v>0</v>
      </c>
      <c r="P216">
        <v>3</v>
      </c>
    </row>
    <row r="217">
      <c r="A217" s="29" t="s">
        <v>30</v>
      </c>
      <c r="B217" s="36"/>
      <c r="C217" s="37"/>
      <c r="D217" s="37"/>
      <c r="E217" s="43" t="s">
        <v>27</v>
      </c>
      <c r="F217" s="37"/>
      <c r="G217" s="37"/>
      <c r="H217" s="37"/>
      <c r="I217" s="37"/>
      <c r="J217" s="38"/>
    </row>
    <row r="218">
      <c r="A218" s="29" t="s">
        <v>32</v>
      </c>
      <c r="B218" s="36"/>
      <c r="C218" s="37"/>
      <c r="D218" s="37"/>
      <c r="E218" s="39" t="s">
        <v>982</v>
      </c>
      <c r="F218" s="37"/>
      <c r="G218" s="37"/>
      <c r="H218" s="37"/>
      <c r="I218" s="37"/>
      <c r="J218" s="38"/>
    </row>
    <row r="219">
      <c r="A219" s="29" t="s">
        <v>34</v>
      </c>
      <c r="B219" s="36"/>
      <c r="C219" s="37"/>
      <c r="D219" s="37"/>
      <c r="E219" s="43" t="s">
        <v>27</v>
      </c>
      <c r="F219" s="37"/>
      <c r="G219" s="37"/>
      <c r="H219" s="37"/>
      <c r="I219" s="37"/>
      <c r="J219" s="38"/>
    </row>
    <row r="220">
      <c r="A220" s="29" t="s">
        <v>25</v>
      </c>
      <c r="B220" s="29">
        <v>53</v>
      </c>
      <c r="C220" s="30" t="s">
        <v>989</v>
      </c>
      <c r="D220" s="29" t="s">
        <v>27</v>
      </c>
      <c r="E220" s="31" t="s">
        <v>990</v>
      </c>
      <c r="F220" s="32" t="s">
        <v>66</v>
      </c>
      <c r="G220" s="33">
        <v>5</v>
      </c>
      <c r="H220" s="34">
        <v>0</v>
      </c>
      <c r="I220" s="34">
        <f>ROUND(G220*H220,P4)</f>
        <v>0</v>
      </c>
      <c r="J220" s="29"/>
      <c r="O220" s="35">
        <f>I220*0.21</f>
        <v>0</v>
      </c>
      <c r="P220">
        <v>3</v>
      </c>
    </row>
    <row r="221">
      <c r="A221" s="29" t="s">
        <v>30</v>
      </c>
      <c r="B221" s="36"/>
      <c r="C221" s="37"/>
      <c r="D221" s="37"/>
      <c r="E221" s="43" t="s">
        <v>27</v>
      </c>
      <c r="F221" s="37"/>
      <c r="G221" s="37"/>
      <c r="H221" s="37"/>
      <c r="I221" s="37"/>
      <c r="J221" s="38"/>
    </row>
    <row r="222">
      <c r="A222" s="29" t="s">
        <v>32</v>
      </c>
      <c r="B222" s="36"/>
      <c r="C222" s="37"/>
      <c r="D222" s="37"/>
      <c r="E222" s="39" t="s">
        <v>586</v>
      </c>
      <c r="F222" s="37"/>
      <c r="G222" s="37"/>
      <c r="H222" s="37"/>
      <c r="I222" s="37"/>
      <c r="J222" s="38"/>
    </row>
    <row r="223" ht="72">
      <c r="A223" s="29" t="s">
        <v>34</v>
      </c>
      <c r="B223" s="36"/>
      <c r="C223" s="37"/>
      <c r="D223" s="37"/>
      <c r="E223" s="31" t="s">
        <v>991</v>
      </c>
      <c r="F223" s="37"/>
      <c r="G223" s="37"/>
      <c r="H223" s="37"/>
      <c r="I223" s="37"/>
      <c r="J223" s="38"/>
    </row>
    <row r="224">
      <c r="A224" s="29" t="s">
        <v>25</v>
      </c>
      <c r="B224" s="29">
        <v>48</v>
      </c>
      <c r="C224" s="30" t="s">
        <v>992</v>
      </c>
      <c r="D224" s="29" t="s">
        <v>27</v>
      </c>
      <c r="E224" s="31" t="s">
        <v>993</v>
      </c>
      <c r="F224" s="32" t="s">
        <v>66</v>
      </c>
      <c r="G224" s="33">
        <v>11</v>
      </c>
      <c r="H224" s="34">
        <v>0</v>
      </c>
      <c r="I224" s="34">
        <f>ROUND(G224*H224,P4)</f>
        <v>0</v>
      </c>
      <c r="J224" s="29"/>
      <c r="O224" s="35">
        <f>I224*0.21</f>
        <v>0</v>
      </c>
      <c r="P224">
        <v>3</v>
      </c>
    </row>
    <row r="225">
      <c r="A225" s="29" t="s">
        <v>30</v>
      </c>
      <c r="B225" s="36"/>
      <c r="C225" s="37"/>
      <c r="D225" s="37"/>
      <c r="E225" s="43" t="s">
        <v>27</v>
      </c>
      <c r="F225" s="37"/>
      <c r="G225" s="37"/>
      <c r="H225" s="37"/>
      <c r="I225" s="37"/>
      <c r="J225" s="38"/>
    </row>
    <row r="226">
      <c r="A226" s="29" t="s">
        <v>32</v>
      </c>
      <c r="B226" s="36"/>
      <c r="C226" s="37"/>
      <c r="D226" s="37"/>
      <c r="E226" s="39" t="s">
        <v>994</v>
      </c>
      <c r="F226" s="37"/>
      <c r="G226" s="37"/>
      <c r="H226" s="37"/>
      <c r="I226" s="37"/>
      <c r="J226" s="38"/>
    </row>
    <row r="227" ht="72">
      <c r="A227" s="29" t="s">
        <v>34</v>
      </c>
      <c r="B227" s="36"/>
      <c r="C227" s="37"/>
      <c r="D227" s="37"/>
      <c r="E227" s="31" t="s">
        <v>991</v>
      </c>
      <c r="F227" s="37"/>
      <c r="G227" s="37"/>
      <c r="H227" s="37"/>
      <c r="I227" s="37"/>
      <c r="J227" s="38"/>
    </row>
    <row r="228">
      <c r="A228" s="29" t="s">
        <v>25</v>
      </c>
      <c r="B228" s="29">
        <v>49</v>
      </c>
      <c r="C228" s="30" t="s">
        <v>995</v>
      </c>
      <c r="D228" s="29" t="s">
        <v>27</v>
      </c>
      <c r="E228" s="31" t="s">
        <v>996</v>
      </c>
      <c r="F228" s="32" t="s">
        <v>66</v>
      </c>
      <c r="G228" s="33">
        <v>7</v>
      </c>
      <c r="H228" s="34">
        <v>0</v>
      </c>
      <c r="I228" s="34">
        <f>ROUND(G228*H228,P4)</f>
        <v>0</v>
      </c>
      <c r="J228" s="29"/>
      <c r="O228" s="35">
        <f>I228*0.21</f>
        <v>0</v>
      </c>
      <c r="P228">
        <v>3</v>
      </c>
    </row>
    <row r="229">
      <c r="A229" s="29" t="s">
        <v>30</v>
      </c>
      <c r="B229" s="36"/>
      <c r="C229" s="37"/>
      <c r="D229" s="37"/>
      <c r="E229" s="43" t="s">
        <v>27</v>
      </c>
      <c r="F229" s="37"/>
      <c r="G229" s="37"/>
      <c r="H229" s="37"/>
      <c r="I229" s="37"/>
      <c r="J229" s="38"/>
    </row>
    <row r="230">
      <c r="A230" s="29" t="s">
        <v>32</v>
      </c>
      <c r="B230" s="36"/>
      <c r="C230" s="37"/>
      <c r="D230" s="37"/>
      <c r="E230" s="39" t="s">
        <v>997</v>
      </c>
      <c r="F230" s="37"/>
      <c r="G230" s="37"/>
      <c r="H230" s="37"/>
      <c r="I230" s="37"/>
      <c r="J230" s="38"/>
    </row>
    <row r="231" ht="72">
      <c r="A231" s="29" t="s">
        <v>34</v>
      </c>
      <c r="B231" s="36"/>
      <c r="C231" s="37"/>
      <c r="D231" s="37"/>
      <c r="E231" s="31" t="s">
        <v>998</v>
      </c>
      <c r="F231" s="37"/>
      <c r="G231" s="37"/>
      <c r="H231" s="37"/>
      <c r="I231" s="37"/>
      <c r="J231" s="38"/>
    </row>
    <row r="232">
      <c r="A232" s="29" t="s">
        <v>25</v>
      </c>
      <c r="B232" s="29">
        <v>50</v>
      </c>
      <c r="C232" s="30" t="s">
        <v>999</v>
      </c>
      <c r="D232" s="29" t="s">
        <v>27</v>
      </c>
      <c r="E232" s="31" t="s">
        <v>1000</v>
      </c>
      <c r="F232" s="32" t="s">
        <v>66</v>
      </c>
      <c r="G232" s="33">
        <v>2</v>
      </c>
      <c r="H232" s="34">
        <v>0</v>
      </c>
      <c r="I232" s="34">
        <f>ROUND(G232*H232,P4)</f>
        <v>0</v>
      </c>
      <c r="J232" s="29"/>
      <c r="O232" s="35">
        <f>I232*0.21</f>
        <v>0</v>
      </c>
      <c r="P232">
        <v>3</v>
      </c>
    </row>
    <row r="233">
      <c r="A233" s="29" t="s">
        <v>30</v>
      </c>
      <c r="B233" s="36"/>
      <c r="C233" s="37"/>
      <c r="D233" s="37"/>
      <c r="E233" s="43" t="s">
        <v>27</v>
      </c>
      <c r="F233" s="37"/>
      <c r="G233" s="37"/>
      <c r="H233" s="37"/>
      <c r="I233" s="37"/>
      <c r="J233" s="38"/>
    </row>
    <row r="234">
      <c r="A234" s="29" t="s">
        <v>32</v>
      </c>
      <c r="B234" s="36"/>
      <c r="C234" s="37"/>
      <c r="D234" s="37"/>
      <c r="E234" s="39" t="s">
        <v>974</v>
      </c>
      <c r="F234" s="37"/>
      <c r="G234" s="37"/>
      <c r="H234" s="37"/>
      <c r="I234" s="37"/>
      <c r="J234" s="38"/>
    </row>
    <row r="235" ht="72">
      <c r="A235" s="29" t="s">
        <v>34</v>
      </c>
      <c r="B235" s="36"/>
      <c r="C235" s="37"/>
      <c r="D235" s="37"/>
      <c r="E235" s="31" t="s">
        <v>998</v>
      </c>
      <c r="F235" s="37"/>
      <c r="G235" s="37"/>
      <c r="H235" s="37"/>
      <c r="I235" s="37"/>
      <c r="J235" s="38"/>
    </row>
    <row r="236">
      <c r="A236" s="29" t="s">
        <v>25</v>
      </c>
      <c r="B236" s="29">
        <v>51</v>
      </c>
      <c r="C236" s="30" t="s">
        <v>1001</v>
      </c>
      <c r="D236" s="29" t="s">
        <v>27</v>
      </c>
      <c r="E236" s="31" t="s">
        <v>1002</v>
      </c>
      <c r="F236" s="32" t="s">
        <v>66</v>
      </c>
      <c r="G236" s="33">
        <v>4</v>
      </c>
      <c r="H236" s="34">
        <v>0</v>
      </c>
      <c r="I236" s="34">
        <f>ROUND(G236*H236,P4)</f>
        <v>0</v>
      </c>
      <c r="J236" s="29"/>
      <c r="O236" s="35">
        <f>I236*0.21</f>
        <v>0</v>
      </c>
      <c r="P236">
        <v>3</v>
      </c>
    </row>
    <row r="237">
      <c r="A237" s="29" t="s">
        <v>30</v>
      </c>
      <c r="B237" s="36"/>
      <c r="C237" s="37"/>
      <c r="D237" s="37"/>
      <c r="E237" s="43" t="s">
        <v>27</v>
      </c>
      <c r="F237" s="37"/>
      <c r="G237" s="37"/>
      <c r="H237" s="37"/>
      <c r="I237" s="37"/>
      <c r="J237" s="38"/>
    </row>
    <row r="238">
      <c r="A238" s="29" t="s">
        <v>32</v>
      </c>
      <c r="B238" s="36"/>
      <c r="C238" s="37"/>
      <c r="D238" s="37"/>
      <c r="E238" s="39" t="s">
        <v>375</v>
      </c>
      <c r="F238" s="37"/>
      <c r="G238" s="37"/>
      <c r="H238" s="37"/>
      <c r="I238" s="37"/>
      <c r="J238" s="38"/>
    </row>
    <row r="239" ht="72">
      <c r="A239" s="29" t="s">
        <v>34</v>
      </c>
      <c r="B239" s="36"/>
      <c r="C239" s="37"/>
      <c r="D239" s="37"/>
      <c r="E239" s="31" t="s">
        <v>1003</v>
      </c>
      <c r="F239" s="37"/>
      <c r="G239" s="37"/>
      <c r="H239" s="37"/>
      <c r="I239" s="37"/>
      <c r="J239" s="38"/>
    </row>
    <row r="240">
      <c r="A240" s="29" t="s">
        <v>25</v>
      </c>
      <c r="B240" s="29">
        <v>52</v>
      </c>
      <c r="C240" s="30" t="s">
        <v>1004</v>
      </c>
      <c r="D240" s="29" t="s">
        <v>27</v>
      </c>
      <c r="E240" s="31" t="s">
        <v>1005</v>
      </c>
      <c r="F240" s="32" t="s">
        <v>66</v>
      </c>
      <c r="G240" s="33">
        <v>12</v>
      </c>
      <c r="H240" s="34">
        <v>0</v>
      </c>
      <c r="I240" s="34">
        <f>ROUND(G240*H240,P4)</f>
        <v>0</v>
      </c>
      <c r="J240" s="29"/>
      <c r="O240" s="35">
        <f>I240*0.21</f>
        <v>0</v>
      </c>
      <c r="P240">
        <v>3</v>
      </c>
    </row>
    <row r="241">
      <c r="A241" s="29" t="s">
        <v>30</v>
      </c>
      <c r="B241" s="36"/>
      <c r="C241" s="37"/>
      <c r="D241" s="37"/>
      <c r="E241" s="43" t="s">
        <v>27</v>
      </c>
      <c r="F241" s="37"/>
      <c r="G241" s="37"/>
      <c r="H241" s="37"/>
      <c r="I241" s="37"/>
      <c r="J241" s="38"/>
    </row>
    <row r="242">
      <c r="A242" s="29" t="s">
        <v>32</v>
      </c>
      <c r="B242" s="36"/>
      <c r="C242" s="37"/>
      <c r="D242" s="37"/>
      <c r="E242" s="39" t="s">
        <v>1006</v>
      </c>
      <c r="F242" s="37"/>
      <c r="G242" s="37"/>
      <c r="H242" s="37"/>
      <c r="I242" s="37"/>
      <c r="J242" s="38"/>
    </row>
    <row r="243" ht="57.6">
      <c r="A243" s="29" t="s">
        <v>34</v>
      </c>
      <c r="B243" s="36"/>
      <c r="C243" s="37"/>
      <c r="D243" s="37"/>
      <c r="E243" s="31" t="s">
        <v>1007</v>
      </c>
      <c r="F243" s="37"/>
      <c r="G243" s="37"/>
      <c r="H243" s="37"/>
      <c r="I243" s="37"/>
      <c r="J243" s="38"/>
    </row>
    <row r="244">
      <c r="A244" s="23" t="s">
        <v>22</v>
      </c>
      <c r="B244" s="24"/>
      <c r="C244" s="25" t="s">
        <v>1008</v>
      </c>
      <c r="D244" s="26"/>
      <c r="E244" s="23" t="s">
        <v>1009</v>
      </c>
      <c r="F244" s="26"/>
      <c r="G244" s="26"/>
      <c r="H244" s="26"/>
      <c r="I244" s="27">
        <f>SUMIFS(I245:I252,A245:A252,"P")</f>
        <v>0</v>
      </c>
      <c r="J244" s="28"/>
    </row>
    <row r="245">
      <c r="A245" s="29" t="s">
        <v>25</v>
      </c>
      <c r="B245" s="29">
        <v>56</v>
      </c>
      <c r="C245" s="30" t="s">
        <v>1010</v>
      </c>
      <c r="D245" s="29" t="s">
        <v>27</v>
      </c>
      <c r="E245" s="31" t="s">
        <v>1011</v>
      </c>
      <c r="F245" s="32" t="s">
        <v>94</v>
      </c>
      <c r="G245" s="33">
        <v>9.5999999999999996</v>
      </c>
      <c r="H245" s="34">
        <v>0</v>
      </c>
      <c r="I245" s="34">
        <f>ROUND(G245*H245,P4)</f>
        <v>0</v>
      </c>
      <c r="J245" s="29"/>
      <c r="O245" s="35">
        <f>I245*0.21</f>
        <v>0</v>
      </c>
      <c r="P245">
        <v>3</v>
      </c>
    </row>
    <row r="246">
      <c r="A246" s="29" t="s">
        <v>30</v>
      </c>
      <c r="B246" s="36"/>
      <c r="C246" s="37"/>
      <c r="D246" s="37"/>
      <c r="E246" s="43" t="s">
        <v>27</v>
      </c>
      <c r="F246" s="37"/>
      <c r="G246" s="37"/>
      <c r="H246" s="37"/>
      <c r="I246" s="37"/>
      <c r="J246" s="38"/>
    </row>
    <row r="247">
      <c r="A247" s="29" t="s">
        <v>32</v>
      </c>
      <c r="B247" s="36"/>
      <c r="C247" s="37"/>
      <c r="D247" s="37"/>
      <c r="E247" s="39" t="s">
        <v>1012</v>
      </c>
      <c r="F247" s="37"/>
      <c r="G247" s="37"/>
      <c r="H247" s="37"/>
      <c r="I247" s="37"/>
      <c r="J247" s="38"/>
    </row>
    <row r="248" ht="72">
      <c r="A248" s="29" t="s">
        <v>34</v>
      </c>
      <c r="B248" s="36"/>
      <c r="C248" s="37"/>
      <c r="D248" s="37"/>
      <c r="E248" s="31" t="s">
        <v>1013</v>
      </c>
      <c r="F248" s="37"/>
      <c r="G248" s="37"/>
      <c r="H248" s="37"/>
      <c r="I248" s="37"/>
      <c r="J248" s="38"/>
    </row>
    <row r="249">
      <c r="A249" s="29" t="s">
        <v>25</v>
      </c>
      <c r="B249" s="29">
        <v>57</v>
      </c>
      <c r="C249" s="30" t="s">
        <v>1014</v>
      </c>
      <c r="D249" s="29" t="s">
        <v>27</v>
      </c>
      <c r="E249" s="31" t="s">
        <v>1015</v>
      </c>
      <c r="F249" s="32" t="s">
        <v>94</v>
      </c>
      <c r="G249" s="33">
        <v>105</v>
      </c>
      <c r="H249" s="34">
        <v>0</v>
      </c>
      <c r="I249" s="34">
        <f>ROUND(G249*H249,P4)</f>
        <v>0</v>
      </c>
      <c r="J249" s="29"/>
      <c r="O249" s="35">
        <f>I249*0.21</f>
        <v>0</v>
      </c>
      <c r="P249">
        <v>3</v>
      </c>
    </row>
    <row r="250">
      <c r="A250" s="29" t="s">
        <v>30</v>
      </c>
      <c r="B250" s="36"/>
      <c r="C250" s="37"/>
      <c r="D250" s="37"/>
      <c r="E250" s="31" t="s">
        <v>1016</v>
      </c>
      <c r="F250" s="37"/>
      <c r="G250" s="37"/>
      <c r="H250" s="37"/>
      <c r="I250" s="37"/>
      <c r="J250" s="38"/>
    </row>
    <row r="251" ht="43.2">
      <c r="A251" s="29" t="s">
        <v>32</v>
      </c>
      <c r="B251" s="36"/>
      <c r="C251" s="37"/>
      <c r="D251" s="37"/>
      <c r="E251" s="39" t="s">
        <v>1017</v>
      </c>
      <c r="F251" s="37"/>
      <c r="G251" s="37"/>
      <c r="H251" s="37"/>
      <c r="I251" s="37"/>
      <c r="J251" s="38"/>
    </row>
    <row r="252" ht="72">
      <c r="A252" s="29" t="s">
        <v>34</v>
      </c>
      <c r="B252" s="36"/>
      <c r="C252" s="37"/>
      <c r="D252" s="37"/>
      <c r="E252" s="31" t="s">
        <v>1018</v>
      </c>
      <c r="F252" s="37"/>
      <c r="G252" s="37"/>
      <c r="H252" s="37"/>
      <c r="I252" s="37"/>
      <c r="J252" s="38"/>
    </row>
    <row r="253">
      <c r="A253" s="23" t="s">
        <v>22</v>
      </c>
      <c r="B253" s="24"/>
      <c r="C253" s="25" t="s">
        <v>1019</v>
      </c>
      <c r="D253" s="26"/>
      <c r="E253" s="23" t="s">
        <v>1020</v>
      </c>
      <c r="F253" s="26"/>
      <c r="G253" s="26"/>
      <c r="H253" s="26"/>
      <c r="I253" s="27">
        <f>SUMIFS(I254:I313,A254:A313,"P")</f>
        <v>0</v>
      </c>
      <c r="J253" s="28"/>
    </row>
    <row r="254">
      <c r="A254" s="29" t="s">
        <v>25</v>
      </c>
      <c r="B254" s="29">
        <v>62</v>
      </c>
      <c r="C254" s="30" t="s">
        <v>1021</v>
      </c>
      <c r="D254" s="29" t="s">
        <v>27</v>
      </c>
      <c r="E254" s="31" t="s">
        <v>1022</v>
      </c>
      <c r="F254" s="32" t="s">
        <v>66</v>
      </c>
      <c r="G254" s="33">
        <v>3</v>
      </c>
      <c r="H254" s="34">
        <v>0</v>
      </c>
      <c r="I254" s="34">
        <f>ROUND(G254*H254,P4)</f>
        <v>0</v>
      </c>
      <c r="J254" s="29"/>
      <c r="O254" s="35">
        <f>I254*0.21</f>
        <v>0</v>
      </c>
      <c r="P254">
        <v>3</v>
      </c>
    </row>
    <row r="255">
      <c r="A255" s="29" t="s">
        <v>30</v>
      </c>
      <c r="B255" s="36"/>
      <c r="C255" s="37"/>
      <c r="D255" s="37"/>
      <c r="E255" s="43" t="s">
        <v>27</v>
      </c>
      <c r="F255" s="37"/>
      <c r="G255" s="37"/>
      <c r="H255" s="37"/>
      <c r="I255" s="37"/>
      <c r="J255" s="38"/>
    </row>
    <row r="256">
      <c r="A256" s="29" t="s">
        <v>32</v>
      </c>
      <c r="B256" s="36"/>
      <c r="C256" s="37"/>
      <c r="D256" s="37"/>
      <c r="E256" s="39" t="s">
        <v>1023</v>
      </c>
      <c r="F256" s="37"/>
      <c r="G256" s="37"/>
      <c r="H256" s="37"/>
      <c r="I256" s="37"/>
      <c r="J256" s="38"/>
    </row>
    <row r="257" ht="144">
      <c r="A257" s="29" t="s">
        <v>34</v>
      </c>
      <c r="B257" s="36"/>
      <c r="C257" s="37"/>
      <c r="D257" s="37"/>
      <c r="E257" s="31" t="s">
        <v>1024</v>
      </c>
      <c r="F257" s="37"/>
      <c r="G257" s="37"/>
      <c r="H257" s="37"/>
      <c r="I257" s="37"/>
      <c r="J257" s="38"/>
    </row>
    <row r="258">
      <c r="A258" s="29" t="s">
        <v>25</v>
      </c>
      <c r="B258" s="29">
        <v>63</v>
      </c>
      <c r="C258" s="30" t="s">
        <v>1025</v>
      </c>
      <c r="D258" s="29" t="s">
        <v>27</v>
      </c>
      <c r="E258" s="31" t="s">
        <v>1026</v>
      </c>
      <c r="F258" s="32" t="s">
        <v>66</v>
      </c>
      <c r="G258" s="33">
        <v>1</v>
      </c>
      <c r="H258" s="34">
        <v>0</v>
      </c>
      <c r="I258" s="34">
        <f>ROUND(G258*H258,P4)</f>
        <v>0</v>
      </c>
      <c r="J258" s="29"/>
      <c r="O258" s="35">
        <f>I258*0.21</f>
        <v>0</v>
      </c>
      <c r="P258">
        <v>3</v>
      </c>
    </row>
    <row r="259">
      <c r="A259" s="29" t="s">
        <v>30</v>
      </c>
      <c r="B259" s="36"/>
      <c r="C259" s="37"/>
      <c r="D259" s="37"/>
      <c r="E259" s="43" t="s">
        <v>27</v>
      </c>
      <c r="F259" s="37"/>
      <c r="G259" s="37"/>
      <c r="H259" s="37"/>
      <c r="I259" s="37"/>
      <c r="J259" s="38"/>
    </row>
    <row r="260">
      <c r="A260" s="29" t="s">
        <v>32</v>
      </c>
      <c r="B260" s="36"/>
      <c r="C260" s="37"/>
      <c r="D260" s="37"/>
      <c r="E260" s="39" t="s">
        <v>33</v>
      </c>
      <c r="F260" s="37"/>
      <c r="G260" s="37"/>
      <c r="H260" s="37"/>
      <c r="I260" s="37"/>
      <c r="J260" s="38"/>
    </row>
    <row r="261" ht="158.4">
      <c r="A261" s="29" t="s">
        <v>34</v>
      </c>
      <c r="B261" s="36"/>
      <c r="C261" s="37"/>
      <c r="D261" s="37"/>
      <c r="E261" s="31" t="s">
        <v>1027</v>
      </c>
      <c r="F261" s="37"/>
      <c r="G261" s="37"/>
      <c r="H261" s="37"/>
      <c r="I261" s="37"/>
      <c r="J261" s="38"/>
    </row>
    <row r="262">
      <c r="A262" s="29" t="s">
        <v>25</v>
      </c>
      <c r="B262" s="29">
        <v>64</v>
      </c>
      <c r="C262" s="30" t="s">
        <v>1028</v>
      </c>
      <c r="D262" s="29" t="s">
        <v>27</v>
      </c>
      <c r="E262" s="31" t="s">
        <v>1029</v>
      </c>
      <c r="F262" s="32" t="s">
        <v>66</v>
      </c>
      <c r="G262" s="33">
        <v>2</v>
      </c>
      <c r="H262" s="34">
        <v>0</v>
      </c>
      <c r="I262" s="34">
        <f>ROUND(G262*H262,P4)</f>
        <v>0</v>
      </c>
      <c r="J262" s="29"/>
      <c r="O262" s="35">
        <f>I262*0.21</f>
        <v>0</v>
      </c>
      <c r="P262">
        <v>3</v>
      </c>
    </row>
    <row r="263">
      <c r="A263" s="29" t="s">
        <v>30</v>
      </c>
      <c r="B263" s="36"/>
      <c r="C263" s="37"/>
      <c r="D263" s="37"/>
      <c r="E263" s="43" t="s">
        <v>27</v>
      </c>
      <c r="F263" s="37"/>
      <c r="G263" s="37"/>
      <c r="H263" s="37"/>
      <c r="I263" s="37"/>
      <c r="J263" s="38"/>
    </row>
    <row r="264">
      <c r="A264" s="29" t="s">
        <v>32</v>
      </c>
      <c r="B264" s="36"/>
      <c r="C264" s="37"/>
      <c r="D264" s="37"/>
      <c r="E264" s="39" t="s">
        <v>68</v>
      </c>
      <c r="F264" s="37"/>
      <c r="G264" s="37"/>
      <c r="H264" s="37"/>
      <c r="I264" s="37"/>
      <c r="J264" s="38"/>
    </row>
    <row r="265" ht="144">
      <c r="A265" s="29" t="s">
        <v>34</v>
      </c>
      <c r="B265" s="36"/>
      <c r="C265" s="37"/>
      <c r="D265" s="37"/>
      <c r="E265" s="31" t="s">
        <v>1024</v>
      </c>
      <c r="F265" s="37"/>
      <c r="G265" s="37"/>
      <c r="H265" s="37"/>
      <c r="I265" s="37"/>
      <c r="J265" s="38"/>
    </row>
    <row r="266">
      <c r="A266" s="29" t="s">
        <v>25</v>
      </c>
      <c r="B266" s="29">
        <v>67</v>
      </c>
      <c r="C266" s="30" t="s">
        <v>1030</v>
      </c>
      <c r="D266" s="29" t="s">
        <v>27</v>
      </c>
      <c r="E266" s="31" t="s">
        <v>1031</v>
      </c>
      <c r="F266" s="32" t="s">
        <v>94</v>
      </c>
      <c r="G266" s="33">
        <v>51</v>
      </c>
      <c r="H266" s="34">
        <v>0</v>
      </c>
      <c r="I266" s="34">
        <f>ROUND(G266*H266,P4)</f>
        <v>0</v>
      </c>
      <c r="J266" s="29"/>
      <c r="O266" s="35">
        <f>I266*0.21</f>
        <v>0</v>
      </c>
      <c r="P266">
        <v>3</v>
      </c>
    </row>
    <row r="267">
      <c r="A267" s="29" t="s">
        <v>30</v>
      </c>
      <c r="B267" s="36"/>
      <c r="C267" s="37"/>
      <c r="D267" s="37"/>
      <c r="E267" s="43" t="s">
        <v>27</v>
      </c>
      <c r="F267" s="37"/>
      <c r="G267" s="37"/>
      <c r="H267" s="37"/>
      <c r="I267" s="37"/>
      <c r="J267" s="38"/>
    </row>
    <row r="268">
      <c r="A268" s="29" t="s">
        <v>32</v>
      </c>
      <c r="B268" s="36"/>
      <c r="C268" s="37"/>
      <c r="D268" s="37"/>
      <c r="E268" s="39" t="s">
        <v>1032</v>
      </c>
      <c r="F268" s="37"/>
      <c r="G268" s="37"/>
      <c r="H268" s="37"/>
      <c r="I268" s="37"/>
      <c r="J268" s="38"/>
    </row>
    <row r="269" ht="43.2">
      <c r="A269" s="29" t="s">
        <v>34</v>
      </c>
      <c r="B269" s="36"/>
      <c r="C269" s="37"/>
      <c r="D269" s="37"/>
      <c r="E269" s="31" t="s">
        <v>1033</v>
      </c>
      <c r="F269" s="37"/>
      <c r="G269" s="37"/>
      <c r="H269" s="37"/>
      <c r="I269" s="37"/>
      <c r="J269" s="38"/>
    </row>
    <row r="270">
      <c r="A270" s="29" t="s">
        <v>25</v>
      </c>
      <c r="B270" s="29">
        <v>68</v>
      </c>
      <c r="C270" s="30" t="s">
        <v>1034</v>
      </c>
      <c r="D270" s="29" t="s">
        <v>27</v>
      </c>
      <c r="E270" s="31" t="s">
        <v>1035</v>
      </c>
      <c r="F270" s="32" t="s">
        <v>94</v>
      </c>
      <c r="G270" s="33">
        <v>101</v>
      </c>
      <c r="H270" s="34">
        <v>0</v>
      </c>
      <c r="I270" s="34">
        <f>ROUND(G270*H270,P4)</f>
        <v>0</v>
      </c>
      <c r="J270" s="29"/>
      <c r="O270" s="35">
        <f>I270*0.21</f>
        <v>0</v>
      </c>
      <c r="P270">
        <v>3</v>
      </c>
    </row>
    <row r="271">
      <c r="A271" s="29" t="s">
        <v>30</v>
      </c>
      <c r="B271" s="36"/>
      <c r="C271" s="37"/>
      <c r="D271" s="37"/>
      <c r="E271" s="43" t="s">
        <v>27</v>
      </c>
      <c r="F271" s="37"/>
      <c r="G271" s="37"/>
      <c r="H271" s="37"/>
      <c r="I271" s="37"/>
      <c r="J271" s="38"/>
    </row>
    <row r="272">
      <c r="A272" s="29" t="s">
        <v>32</v>
      </c>
      <c r="B272" s="36"/>
      <c r="C272" s="37"/>
      <c r="D272" s="37"/>
      <c r="E272" s="39" t="s">
        <v>1036</v>
      </c>
      <c r="F272" s="37"/>
      <c r="G272" s="37"/>
      <c r="H272" s="37"/>
      <c r="I272" s="37"/>
      <c r="J272" s="38"/>
    </row>
    <row r="273" ht="28.8">
      <c r="A273" s="29" t="s">
        <v>34</v>
      </c>
      <c r="B273" s="36"/>
      <c r="C273" s="37"/>
      <c r="D273" s="37"/>
      <c r="E273" s="31" t="s">
        <v>1037</v>
      </c>
      <c r="F273" s="37"/>
      <c r="G273" s="37"/>
      <c r="H273" s="37"/>
      <c r="I273" s="37"/>
      <c r="J273" s="38"/>
    </row>
    <row r="274">
      <c r="A274" s="29" t="s">
        <v>25</v>
      </c>
      <c r="B274" s="29">
        <v>69</v>
      </c>
      <c r="C274" s="30" t="s">
        <v>1038</v>
      </c>
      <c r="D274" s="29" t="s">
        <v>27</v>
      </c>
      <c r="E274" s="31" t="s">
        <v>1039</v>
      </c>
      <c r="F274" s="32" t="s">
        <v>1040</v>
      </c>
      <c r="G274" s="33">
        <v>2</v>
      </c>
      <c r="H274" s="34">
        <v>0</v>
      </c>
      <c r="I274" s="34">
        <f>ROUND(G274*H274,P4)</f>
        <v>0</v>
      </c>
      <c r="J274" s="29"/>
      <c r="O274" s="35">
        <f>I274*0.21</f>
        <v>0</v>
      </c>
      <c r="P274">
        <v>3</v>
      </c>
    </row>
    <row r="275">
      <c r="A275" s="29" t="s">
        <v>30</v>
      </c>
      <c r="B275" s="36"/>
      <c r="C275" s="37"/>
      <c r="D275" s="37"/>
      <c r="E275" s="43" t="s">
        <v>27</v>
      </c>
      <c r="F275" s="37"/>
      <c r="G275" s="37"/>
      <c r="H275" s="37"/>
      <c r="I275" s="37"/>
      <c r="J275" s="38"/>
    </row>
    <row r="276">
      <c r="A276" s="29" t="s">
        <v>32</v>
      </c>
      <c r="B276" s="36"/>
      <c r="C276" s="37"/>
      <c r="D276" s="37"/>
      <c r="E276" s="39" t="s">
        <v>68</v>
      </c>
      <c r="F276" s="37"/>
      <c r="G276" s="37"/>
      <c r="H276" s="37"/>
      <c r="I276" s="37"/>
      <c r="J276" s="38"/>
    </row>
    <row r="277" ht="72">
      <c r="A277" s="29" t="s">
        <v>34</v>
      </c>
      <c r="B277" s="36"/>
      <c r="C277" s="37"/>
      <c r="D277" s="37"/>
      <c r="E277" s="31" t="s">
        <v>1041</v>
      </c>
      <c r="F277" s="37"/>
      <c r="G277" s="37"/>
      <c r="H277" s="37"/>
      <c r="I277" s="37"/>
      <c r="J277" s="38"/>
    </row>
    <row r="278">
      <c r="A278" s="29" t="s">
        <v>25</v>
      </c>
      <c r="B278" s="29">
        <v>71</v>
      </c>
      <c r="C278" s="30" t="s">
        <v>1042</v>
      </c>
      <c r="D278" s="29" t="s">
        <v>27</v>
      </c>
      <c r="E278" s="31" t="s">
        <v>1043</v>
      </c>
      <c r="F278" s="32" t="s">
        <v>66</v>
      </c>
      <c r="G278" s="33">
        <v>1</v>
      </c>
      <c r="H278" s="34">
        <v>0</v>
      </c>
      <c r="I278" s="34">
        <f>ROUND(G278*H278,P4)</f>
        <v>0</v>
      </c>
      <c r="J278" s="29"/>
      <c r="O278" s="35">
        <f>I278*0.21</f>
        <v>0</v>
      </c>
      <c r="P278">
        <v>3</v>
      </c>
    </row>
    <row r="279">
      <c r="A279" s="29" t="s">
        <v>30</v>
      </c>
      <c r="B279" s="36"/>
      <c r="C279" s="37"/>
      <c r="D279" s="37"/>
      <c r="E279" s="31" t="s">
        <v>1044</v>
      </c>
      <c r="F279" s="37"/>
      <c r="G279" s="37"/>
      <c r="H279" s="37"/>
      <c r="I279" s="37"/>
      <c r="J279" s="38"/>
    </row>
    <row r="280">
      <c r="A280" s="29" t="s">
        <v>32</v>
      </c>
      <c r="B280" s="36"/>
      <c r="C280" s="37"/>
      <c r="D280" s="37"/>
      <c r="E280" s="39" t="s">
        <v>33</v>
      </c>
      <c r="F280" s="37"/>
      <c r="G280" s="37"/>
      <c r="H280" s="37"/>
      <c r="I280" s="37"/>
      <c r="J280" s="38"/>
    </row>
    <row r="281">
      <c r="A281" s="29" t="s">
        <v>34</v>
      </c>
      <c r="B281" s="36"/>
      <c r="C281" s="37"/>
      <c r="D281" s="37"/>
      <c r="E281" s="43" t="s">
        <v>27</v>
      </c>
      <c r="F281" s="37"/>
      <c r="G281" s="37"/>
      <c r="H281" s="37"/>
      <c r="I281" s="37"/>
      <c r="J281" s="38"/>
    </row>
    <row r="282">
      <c r="A282" s="29" t="s">
        <v>25</v>
      </c>
      <c r="B282" s="29">
        <v>72</v>
      </c>
      <c r="C282" s="30" t="s">
        <v>1045</v>
      </c>
      <c r="D282" s="29" t="s">
        <v>27</v>
      </c>
      <c r="E282" s="31" t="s">
        <v>1046</v>
      </c>
      <c r="F282" s="32" t="s">
        <v>66</v>
      </c>
      <c r="G282" s="33">
        <v>1</v>
      </c>
      <c r="H282" s="34">
        <v>0</v>
      </c>
      <c r="I282" s="34">
        <f>ROUND(G282*H282,P4)</f>
        <v>0</v>
      </c>
      <c r="J282" s="29"/>
      <c r="O282" s="35">
        <f>I282*0.21</f>
        <v>0</v>
      </c>
      <c r="P282">
        <v>3</v>
      </c>
    </row>
    <row r="283">
      <c r="A283" s="29" t="s">
        <v>30</v>
      </c>
      <c r="B283" s="36"/>
      <c r="C283" s="37"/>
      <c r="D283" s="37"/>
      <c r="E283" s="31" t="s">
        <v>1047</v>
      </c>
      <c r="F283" s="37"/>
      <c r="G283" s="37"/>
      <c r="H283" s="37"/>
      <c r="I283" s="37"/>
      <c r="J283" s="38"/>
    </row>
    <row r="284">
      <c r="A284" s="29" t="s">
        <v>32</v>
      </c>
      <c r="B284" s="36"/>
      <c r="C284" s="37"/>
      <c r="D284" s="37"/>
      <c r="E284" s="39" t="s">
        <v>33</v>
      </c>
      <c r="F284" s="37"/>
      <c r="G284" s="37"/>
      <c r="H284" s="37"/>
      <c r="I284" s="37"/>
      <c r="J284" s="38"/>
    </row>
    <row r="285" ht="28.8">
      <c r="A285" s="29" t="s">
        <v>34</v>
      </c>
      <c r="B285" s="36"/>
      <c r="C285" s="37"/>
      <c r="D285" s="37"/>
      <c r="E285" s="31" t="s">
        <v>1048</v>
      </c>
      <c r="F285" s="37"/>
      <c r="G285" s="37"/>
      <c r="H285" s="37"/>
      <c r="I285" s="37"/>
      <c r="J285" s="38"/>
    </row>
    <row r="286">
      <c r="A286" s="29" t="s">
        <v>25</v>
      </c>
      <c r="B286" s="29">
        <v>58</v>
      </c>
      <c r="C286" s="30" t="s">
        <v>1049</v>
      </c>
      <c r="D286" s="29" t="s">
        <v>27</v>
      </c>
      <c r="E286" s="31" t="s">
        <v>1050</v>
      </c>
      <c r="F286" s="32" t="s">
        <v>66</v>
      </c>
      <c r="G286" s="33">
        <v>1</v>
      </c>
      <c r="H286" s="34">
        <v>0</v>
      </c>
      <c r="I286" s="34">
        <f>ROUND(G286*H286,P4)</f>
        <v>0</v>
      </c>
      <c r="J286" s="29"/>
      <c r="O286" s="35">
        <f>I286*0.21</f>
        <v>0</v>
      </c>
      <c r="P286">
        <v>3</v>
      </c>
    </row>
    <row r="287">
      <c r="A287" s="29" t="s">
        <v>30</v>
      </c>
      <c r="B287" s="36"/>
      <c r="C287" s="37"/>
      <c r="D287" s="37"/>
      <c r="E287" s="31" t="s">
        <v>1051</v>
      </c>
      <c r="F287" s="37"/>
      <c r="G287" s="37"/>
      <c r="H287" s="37"/>
      <c r="I287" s="37"/>
      <c r="J287" s="38"/>
    </row>
    <row r="288">
      <c r="A288" s="29" t="s">
        <v>32</v>
      </c>
      <c r="B288" s="36"/>
      <c r="C288" s="37"/>
      <c r="D288" s="37"/>
      <c r="E288" s="39" t="s">
        <v>33</v>
      </c>
      <c r="F288" s="37"/>
      <c r="G288" s="37"/>
      <c r="H288" s="37"/>
      <c r="I288" s="37"/>
      <c r="J288" s="38"/>
    </row>
    <row r="289" ht="57.6">
      <c r="A289" s="29" t="s">
        <v>34</v>
      </c>
      <c r="B289" s="36"/>
      <c r="C289" s="37"/>
      <c r="D289" s="37"/>
      <c r="E289" s="31" t="s">
        <v>1052</v>
      </c>
      <c r="F289" s="37"/>
      <c r="G289" s="37"/>
      <c r="H289" s="37"/>
      <c r="I289" s="37"/>
      <c r="J289" s="38"/>
    </row>
    <row r="290">
      <c r="A290" s="29" t="s">
        <v>25</v>
      </c>
      <c r="B290" s="29">
        <v>59</v>
      </c>
      <c r="C290" s="30" t="s">
        <v>1053</v>
      </c>
      <c r="D290" s="29" t="s">
        <v>27</v>
      </c>
      <c r="E290" s="31" t="s">
        <v>1054</v>
      </c>
      <c r="F290" s="32" t="s">
        <v>66</v>
      </c>
      <c r="G290" s="33">
        <v>1</v>
      </c>
      <c r="H290" s="34">
        <v>0</v>
      </c>
      <c r="I290" s="34">
        <f>ROUND(G290*H290,P4)</f>
        <v>0</v>
      </c>
      <c r="J290" s="29"/>
      <c r="O290" s="35">
        <f>I290*0.21</f>
        <v>0</v>
      </c>
      <c r="P290">
        <v>3</v>
      </c>
    </row>
    <row r="291">
      <c r="A291" s="29" t="s">
        <v>30</v>
      </c>
      <c r="B291" s="36"/>
      <c r="C291" s="37"/>
      <c r="D291" s="37"/>
      <c r="E291" s="31" t="s">
        <v>1055</v>
      </c>
      <c r="F291" s="37"/>
      <c r="G291" s="37"/>
      <c r="H291" s="37"/>
      <c r="I291" s="37"/>
      <c r="J291" s="38"/>
    </row>
    <row r="292">
      <c r="A292" s="29" t="s">
        <v>32</v>
      </c>
      <c r="B292" s="36"/>
      <c r="C292" s="37"/>
      <c r="D292" s="37"/>
      <c r="E292" s="39" t="s">
        <v>33</v>
      </c>
      <c r="F292" s="37"/>
      <c r="G292" s="37"/>
      <c r="H292" s="37"/>
      <c r="I292" s="37"/>
      <c r="J292" s="38"/>
    </row>
    <row r="293" ht="43.2">
      <c r="A293" s="29" t="s">
        <v>34</v>
      </c>
      <c r="B293" s="36"/>
      <c r="C293" s="37"/>
      <c r="D293" s="37"/>
      <c r="E293" s="31" t="s">
        <v>1056</v>
      </c>
      <c r="F293" s="37"/>
      <c r="G293" s="37"/>
      <c r="H293" s="37"/>
      <c r="I293" s="37"/>
      <c r="J293" s="38"/>
    </row>
    <row r="294">
      <c r="A294" s="29" t="s">
        <v>25</v>
      </c>
      <c r="B294" s="29">
        <v>70</v>
      </c>
      <c r="C294" s="30" t="s">
        <v>1057</v>
      </c>
      <c r="D294" s="29" t="s">
        <v>27</v>
      </c>
      <c r="E294" s="31" t="s">
        <v>1058</v>
      </c>
      <c r="F294" s="32" t="s">
        <v>66</v>
      </c>
      <c r="G294" s="33">
        <v>1</v>
      </c>
      <c r="H294" s="34">
        <v>0</v>
      </c>
      <c r="I294" s="34">
        <f>ROUND(G294*H294,P4)</f>
        <v>0</v>
      </c>
      <c r="J294" s="29"/>
      <c r="O294" s="35">
        <f>I294*0.21</f>
        <v>0</v>
      </c>
      <c r="P294">
        <v>3</v>
      </c>
    </row>
    <row r="295">
      <c r="A295" s="29" t="s">
        <v>30</v>
      </c>
      <c r="B295" s="36"/>
      <c r="C295" s="37"/>
      <c r="D295" s="37"/>
      <c r="E295" s="43" t="s">
        <v>27</v>
      </c>
      <c r="F295" s="37"/>
      <c r="G295" s="37"/>
      <c r="H295" s="37"/>
      <c r="I295" s="37"/>
      <c r="J295" s="38"/>
    </row>
    <row r="296">
      <c r="A296" s="29" t="s">
        <v>32</v>
      </c>
      <c r="B296" s="36"/>
      <c r="C296" s="37"/>
      <c r="D296" s="37"/>
      <c r="E296" s="39" t="s">
        <v>33</v>
      </c>
      <c r="F296" s="37"/>
      <c r="G296" s="37"/>
      <c r="H296" s="37"/>
      <c r="I296" s="37"/>
      <c r="J296" s="38"/>
    </row>
    <row r="297">
      <c r="A297" s="29" t="s">
        <v>34</v>
      </c>
      <c r="B297" s="36"/>
      <c r="C297" s="37"/>
      <c r="D297" s="37"/>
      <c r="E297" s="43" t="s">
        <v>27</v>
      </c>
      <c r="F297" s="37"/>
      <c r="G297" s="37"/>
      <c r="H297" s="37"/>
      <c r="I297" s="37"/>
      <c r="J297" s="38"/>
    </row>
    <row r="298">
      <c r="A298" s="29" t="s">
        <v>25</v>
      </c>
      <c r="B298" s="29">
        <v>66</v>
      </c>
      <c r="C298" s="30" t="s">
        <v>1059</v>
      </c>
      <c r="D298" s="29" t="s">
        <v>27</v>
      </c>
      <c r="E298" s="31" t="s">
        <v>1060</v>
      </c>
      <c r="F298" s="32" t="s">
        <v>66</v>
      </c>
      <c r="G298" s="33">
        <v>5</v>
      </c>
      <c r="H298" s="34">
        <v>0</v>
      </c>
      <c r="I298" s="34">
        <f>ROUND(G298*H298,P4)</f>
        <v>0</v>
      </c>
      <c r="J298" s="29"/>
      <c r="O298" s="35">
        <f>I298*0.21</f>
        <v>0</v>
      </c>
      <c r="P298">
        <v>3</v>
      </c>
    </row>
    <row r="299">
      <c r="A299" s="29" t="s">
        <v>30</v>
      </c>
      <c r="B299" s="36"/>
      <c r="C299" s="37"/>
      <c r="D299" s="37"/>
      <c r="E299" s="43" t="s">
        <v>27</v>
      </c>
      <c r="F299" s="37"/>
      <c r="G299" s="37"/>
      <c r="H299" s="37"/>
      <c r="I299" s="37"/>
      <c r="J299" s="38"/>
    </row>
    <row r="300">
      <c r="A300" s="29" t="s">
        <v>32</v>
      </c>
      <c r="B300" s="36"/>
      <c r="C300" s="37"/>
      <c r="D300" s="37"/>
      <c r="E300" s="39" t="s">
        <v>586</v>
      </c>
      <c r="F300" s="37"/>
      <c r="G300" s="37"/>
      <c r="H300" s="37"/>
      <c r="I300" s="37"/>
      <c r="J300" s="38"/>
    </row>
    <row r="301" ht="43.2">
      <c r="A301" s="29" t="s">
        <v>34</v>
      </c>
      <c r="B301" s="36"/>
      <c r="C301" s="37"/>
      <c r="D301" s="37"/>
      <c r="E301" s="31" t="s">
        <v>1061</v>
      </c>
      <c r="F301" s="37"/>
      <c r="G301" s="37"/>
      <c r="H301" s="37"/>
      <c r="I301" s="37"/>
      <c r="J301" s="38"/>
    </row>
    <row r="302">
      <c r="A302" s="29" t="s">
        <v>25</v>
      </c>
      <c r="B302" s="29">
        <v>65</v>
      </c>
      <c r="C302" s="30" t="s">
        <v>1062</v>
      </c>
      <c r="D302" s="29" t="s">
        <v>27</v>
      </c>
      <c r="E302" s="31" t="s">
        <v>1063</v>
      </c>
      <c r="F302" s="32" t="s">
        <v>66</v>
      </c>
      <c r="G302" s="33">
        <v>1</v>
      </c>
      <c r="H302" s="34">
        <v>0</v>
      </c>
      <c r="I302" s="34">
        <f>ROUND(G302*H302,P4)</f>
        <v>0</v>
      </c>
      <c r="J302" s="29"/>
      <c r="O302" s="35">
        <f>I302*0.21</f>
        <v>0</v>
      </c>
      <c r="P302">
        <v>3</v>
      </c>
    </row>
    <row r="303">
      <c r="A303" s="29" t="s">
        <v>30</v>
      </c>
      <c r="B303" s="36"/>
      <c r="C303" s="37"/>
      <c r="D303" s="37"/>
      <c r="E303" s="43" t="s">
        <v>27</v>
      </c>
      <c r="F303" s="37"/>
      <c r="G303" s="37"/>
      <c r="H303" s="37"/>
      <c r="I303" s="37"/>
      <c r="J303" s="38"/>
    </row>
    <row r="304">
      <c r="A304" s="29" t="s">
        <v>32</v>
      </c>
      <c r="B304" s="36"/>
      <c r="C304" s="37"/>
      <c r="D304" s="37"/>
      <c r="E304" s="39" t="s">
        <v>33</v>
      </c>
      <c r="F304" s="37"/>
      <c r="G304" s="37"/>
      <c r="H304" s="37"/>
      <c r="I304" s="37"/>
      <c r="J304" s="38"/>
    </row>
    <row r="305" ht="43.2">
      <c r="A305" s="29" t="s">
        <v>34</v>
      </c>
      <c r="B305" s="36"/>
      <c r="C305" s="37"/>
      <c r="D305" s="37"/>
      <c r="E305" s="31" t="s">
        <v>1061</v>
      </c>
      <c r="F305" s="37"/>
      <c r="G305" s="37"/>
      <c r="H305" s="37"/>
      <c r="I305" s="37"/>
      <c r="J305" s="38"/>
    </row>
    <row r="306">
      <c r="A306" s="29" t="s">
        <v>25</v>
      </c>
      <c r="B306" s="29">
        <v>61</v>
      </c>
      <c r="C306" s="30" t="s">
        <v>1064</v>
      </c>
      <c r="D306" s="29" t="s">
        <v>27</v>
      </c>
      <c r="E306" s="31" t="s">
        <v>1065</v>
      </c>
      <c r="F306" s="32" t="s">
        <v>66</v>
      </c>
      <c r="G306" s="33">
        <v>1</v>
      </c>
      <c r="H306" s="34">
        <v>0</v>
      </c>
      <c r="I306" s="34">
        <f>ROUND(G306*H306,P4)</f>
        <v>0</v>
      </c>
      <c r="J306" s="29"/>
      <c r="O306" s="35">
        <f>I306*0.21</f>
        <v>0</v>
      </c>
      <c r="P306">
        <v>3</v>
      </c>
    </row>
    <row r="307">
      <c r="A307" s="29" t="s">
        <v>30</v>
      </c>
      <c r="B307" s="36"/>
      <c r="C307" s="37"/>
      <c r="D307" s="37"/>
      <c r="E307" s="43" t="s">
        <v>27</v>
      </c>
      <c r="F307" s="37"/>
      <c r="G307" s="37"/>
      <c r="H307" s="37"/>
      <c r="I307" s="37"/>
      <c r="J307" s="38"/>
    </row>
    <row r="308">
      <c r="A308" s="29" t="s">
        <v>32</v>
      </c>
      <c r="B308" s="36"/>
      <c r="C308" s="37"/>
      <c r="D308" s="37"/>
      <c r="E308" s="39" t="s">
        <v>33</v>
      </c>
      <c r="F308" s="37"/>
      <c r="G308" s="37"/>
      <c r="H308" s="37"/>
      <c r="I308" s="37"/>
      <c r="J308" s="38"/>
    </row>
    <row r="309" ht="28.8">
      <c r="A309" s="29" t="s">
        <v>34</v>
      </c>
      <c r="B309" s="36"/>
      <c r="C309" s="37"/>
      <c r="D309" s="37"/>
      <c r="E309" s="31" t="s">
        <v>1066</v>
      </c>
      <c r="F309" s="37"/>
      <c r="G309" s="37"/>
      <c r="H309" s="37"/>
      <c r="I309" s="37"/>
      <c r="J309" s="38"/>
    </row>
    <row r="310">
      <c r="A310" s="29" t="s">
        <v>25</v>
      </c>
      <c r="B310" s="29">
        <v>60</v>
      </c>
      <c r="C310" s="30" t="s">
        <v>1067</v>
      </c>
      <c r="D310" s="29" t="s">
        <v>27</v>
      </c>
      <c r="E310" s="31" t="s">
        <v>1068</v>
      </c>
      <c r="F310" s="32" t="s">
        <v>66</v>
      </c>
      <c r="G310" s="33">
        <v>14</v>
      </c>
      <c r="H310" s="34">
        <v>0</v>
      </c>
      <c r="I310" s="34">
        <f>ROUND(G310*H310,P4)</f>
        <v>0</v>
      </c>
      <c r="J310" s="29"/>
      <c r="O310" s="35">
        <f>I310*0.21</f>
        <v>0</v>
      </c>
      <c r="P310">
        <v>3</v>
      </c>
    </row>
    <row r="311">
      <c r="A311" s="29" t="s">
        <v>30</v>
      </c>
      <c r="B311" s="36"/>
      <c r="C311" s="37"/>
      <c r="D311" s="37"/>
      <c r="E311" s="31" t="s">
        <v>1069</v>
      </c>
      <c r="F311" s="37"/>
      <c r="G311" s="37"/>
      <c r="H311" s="37"/>
      <c r="I311" s="37"/>
      <c r="J311" s="38"/>
    </row>
    <row r="312">
      <c r="A312" s="29" t="s">
        <v>32</v>
      </c>
      <c r="B312" s="36"/>
      <c r="C312" s="37"/>
      <c r="D312" s="37"/>
      <c r="E312" s="39" t="s">
        <v>1070</v>
      </c>
      <c r="F312" s="37"/>
      <c r="G312" s="37"/>
      <c r="H312" s="37"/>
      <c r="I312" s="37"/>
      <c r="J312" s="38"/>
    </row>
    <row r="313" ht="43.2">
      <c r="A313" s="29" t="s">
        <v>34</v>
      </c>
      <c r="B313" s="36"/>
      <c r="C313" s="37"/>
      <c r="D313" s="37"/>
      <c r="E313" s="31" t="s">
        <v>1071</v>
      </c>
      <c r="F313" s="37"/>
      <c r="G313" s="37"/>
      <c r="H313" s="37"/>
      <c r="I313" s="37"/>
      <c r="J313" s="38"/>
    </row>
    <row r="314">
      <c r="A314" s="23" t="s">
        <v>22</v>
      </c>
      <c r="B314" s="24"/>
      <c r="C314" s="25" t="s">
        <v>1072</v>
      </c>
      <c r="D314" s="26"/>
      <c r="E314" s="23" t="s">
        <v>1073</v>
      </c>
      <c r="F314" s="26"/>
      <c r="G314" s="26"/>
      <c r="H314" s="26"/>
      <c r="I314" s="27">
        <f>SUMIFS(I315:I318,A315:A318,"P")</f>
        <v>0</v>
      </c>
      <c r="J314" s="28"/>
    </row>
    <row r="315">
      <c r="A315" s="29" t="s">
        <v>25</v>
      </c>
      <c r="B315" s="29">
        <v>73</v>
      </c>
      <c r="C315" s="30" t="s">
        <v>1074</v>
      </c>
      <c r="D315" s="29" t="s">
        <v>27</v>
      </c>
      <c r="E315" s="31" t="s">
        <v>1075</v>
      </c>
      <c r="F315" s="32" t="s">
        <v>1076</v>
      </c>
      <c r="G315" s="33">
        <v>15</v>
      </c>
      <c r="H315" s="34">
        <v>0</v>
      </c>
      <c r="I315" s="34">
        <f>ROUND(G315*H315,P4)</f>
        <v>0</v>
      </c>
      <c r="J315" s="29"/>
      <c r="O315" s="35">
        <f>I315*0.21</f>
        <v>0</v>
      </c>
      <c r="P315">
        <v>3</v>
      </c>
    </row>
    <row r="316" ht="28.8">
      <c r="A316" s="29" t="s">
        <v>30</v>
      </c>
      <c r="B316" s="36"/>
      <c r="C316" s="37"/>
      <c r="D316" s="37"/>
      <c r="E316" s="31" t="s">
        <v>1077</v>
      </c>
      <c r="F316" s="37"/>
      <c r="G316" s="37"/>
      <c r="H316" s="37"/>
      <c r="I316" s="37"/>
      <c r="J316" s="38"/>
    </row>
    <row r="317">
      <c r="A317" s="29" t="s">
        <v>32</v>
      </c>
      <c r="B317" s="36"/>
      <c r="C317" s="37"/>
      <c r="D317" s="37"/>
      <c r="E317" s="39" t="s">
        <v>145</v>
      </c>
      <c r="F317" s="37"/>
      <c r="G317" s="37"/>
      <c r="H317" s="37"/>
      <c r="I317" s="37"/>
      <c r="J317" s="38"/>
    </row>
    <row r="318" ht="316.8">
      <c r="A318" s="29" t="s">
        <v>34</v>
      </c>
      <c r="B318" s="36"/>
      <c r="C318" s="37"/>
      <c r="D318" s="37"/>
      <c r="E318" s="31" t="s">
        <v>1078</v>
      </c>
      <c r="F318" s="37"/>
      <c r="G318" s="37"/>
      <c r="H318" s="37"/>
      <c r="I318" s="37"/>
      <c r="J318" s="38"/>
    </row>
    <row r="319">
      <c r="A319" s="23" t="s">
        <v>22</v>
      </c>
      <c r="B319" s="24"/>
      <c r="C319" s="25" t="s">
        <v>1079</v>
      </c>
      <c r="D319" s="26"/>
      <c r="E319" s="23" t="s">
        <v>1080</v>
      </c>
      <c r="F319" s="26"/>
      <c r="G319" s="26"/>
      <c r="H319" s="26"/>
      <c r="I319" s="27">
        <f>SUMIFS(I320:I323,A320:A323,"P")</f>
        <v>0</v>
      </c>
      <c r="J319" s="28"/>
    </row>
    <row r="320">
      <c r="A320" s="29" t="s">
        <v>25</v>
      </c>
      <c r="B320" s="29">
        <v>74</v>
      </c>
      <c r="C320" s="30" t="s">
        <v>1081</v>
      </c>
      <c r="D320" s="29" t="s">
        <v>27</v>
      </c>
      <c r="E320" s="31" t="s">
        <v>1082</v>
      </c>
      <c r="F320" s="32" t="s">
        <v>94</v>
      </c>
      <c r="G320" s="33">
        <v>6.4000000000000004</v>
      </c>
      <c r="H320" s="34">
        <v>0</v>
      </c>
      <c r="I320" s="34">
        <f>ROUND(G320*H320,P4)</f>
        <v>0</v>
      </c>
      <c r="J320" s="29"/>
      <c r="O320" s="35">
        <f>I320*0.21</f>
        <v>0</v>
      </c>
      <c r="P320">
        <v>3</v>
      </c>
    </row>
    <row r="321">
      <c r="A321" s="29" t="s">
        <v>30</v>
      </c>
      <c r="B321" s="36"/>
      <c r="C321" s="37"/>
      <c r="D321" s="37"/>
      <c r="E321" s="43" t="s">
        <v>27</v>
      </c>
      <c r="F321" s="37"/>
      <c r="G321" s="37"/>
      <c r="H321" s="37"/>
      <c r="I321" s="37"/>
      <c r="J321" s="38"/>
    </row>
    <row r="322">
      <c r="A322" s="29" t="s">
        <v>32</v>
      </c>
      <c r="B322" s="36"/>
      <c r="C322" s="37"/>
      <c r="D322" s="37"/>
      <c r="E322" s="39" t="s">
        <v>1083</v>
      </c>
      <c r="F322" s="37"/>
      <c r="G322" s="37"/>
      <c r="H322" s="37"/>
      <c r="I322" s="37"/>
      <c r="J322" s="38"/>
    </row>
    <row r="323">
      <c r="A323" s="29" t="s">
        <v>34</v>
      </c>
      <c r="B323" s="36"/>
      <c r="C323" s="37"/>
      <c r="D323" s="37"/>
      <c r="E323" s="43" t="s">
        <v>27</v>
      </c>
      <c r="F323" s="37"/>
      <c r="G323" s="37"/>
      <c r="H323" s="37"/>
      <c r="I323" s="37"/>
      <c r="J323" s="38"/>
    </row>
    <row r="324">
      <c r="A324" s="23" t="s">
        <v>22</v>
      </c>
      <c r="B324" s="24"/>
      <c r="C324" s="25" t="s">
        <v>1084</v>
      </c>
      <c r="D324" s="26"/>
      <c r="E324" s="23" t="s">
        <v>1085</v>
      </c>
      <c r="F324" s="26"/>
      <c r="G324" s="26"/>
      <c r="H324" s="26"/>
      <c r="I324" s="27">
        <f>SUMIFS(I325:I328,A325:A328,"P")</f>
        <v>0</v>
      </c>
      <c r="J324" s="28"/>
    </row>
    <row r="325">
      <c r="A325" s="29" t="s">
        <v>25</v>
      </c>
      <c r="B325" s="29">
        <v>75</v>
      </c>
      <c r="C325" s="30" t="s">
        <v>1086</v>
      </c>
      <c r="D325" s="29" t="s">
        <v>27</v>
      </c>
      <c r="E325" s="31" t="s">
        <v>1087</v>
      </c>
      <c r="F325" s="32" t="s">
        <v>94</v>
      </c>
      <c r="G325" s="33">
        <v>47.299999999999997</v>
      </c>
      <c r="H325" s="34">
        <v>0</v>
      </c>
      <c r="I325" s="34">
        <f>ROUND(G325*H325,P4)</f>
        <v>0</v>
      </c>
      <c r="J325" s="29"/>
      <c r="O325" s="35">
        <f>I325*0.21</f>
        <v>0</v>
      </c>
      <c r="P325">
        <v>3</v>
      </c>
    </row>
    <row r="326">
      <c r="A326" s="29" t="s">
        <v>30</v>
      </c>
      <c r="B326" s="36"/>
      <c r="C326" s="37"/>
      <c r="D326" s="37"/>
      <c r="E326" s="43" t="s">
        <v>27</v>
      </c>
      <c r="F326" s="37"/>
      <c r="G326" s="37"/>
      <c r="H326" s="37"/>
      <c r="I326" s="37"/>
      <c r="J326" s="38"/>
    </row>
    <row r="327">
      <c r="A327" s="29" t="s">
        <v>32</v>
      </c>
      <c r="B327" s="36"/>
      <c r="C327" s="37"/>
      <c r="D327" s="37"/>
      <c r="E327" s="39" t="s">
        <v>1088</v>
      </c>
      <c r="F327" s="37"/>
      <c r="G327" s="37"/>
      <c r="H327" s="37"/>
      <c r="I327" s="37"/>
      <c r="J327" s="38"/>
    </row>
    <row r="328" ht="28.8">
      <c r="A328" s="29" t="s">
        <v>34</v>
      </c>
      <c r="B328" s="36"/>
      <c r="C328" s="37"/>
      <c r="D328" s="37"/>
      <c r="E328" s="31" t="s">
        <v>1089</v>
      </c>
      <c r="F328" s="37"/>
      <c r="G328" s="37"/>
      <c r="H328" s="37"/>
      <c r="I328" s="37"/>
      <c r="J328" s="38"/>
    </row>
    <row r="329">
      <c r="A329" s="23" t="s">
        <v>22</v>
      </c>
      <c r="B329" s="24"/>
      <c r="C329" s="25" t="s">
        <v>1090</v>
      </c>
      <c r="D329" s="26"/>
      <c r="E329" s="23" t="s">
        <v>1091</v>
      </c>
      <c r="F329" s="26"/>
      <c r="G329" s="26"/>
      <c r="H329" s="26"/>
      <c r="I329" s="27">
        <f>SUMIFS(I330:I333,A330:A333,"P")</f>
        <v>0</v>
      </c>
      <c r="J329" s="28"/>
    </row>
    <row r="330">
      <c r="A330" s="29" t="s">
        <v>25</v>
      </c>
      <c r="B330" s="29">
        <v>76</v>
      </c>
      <c r="C330" s="30" t="s">
        <v>1092</v>
      </c>
      <c r="D330" s="29" t="s">
        <v>27</v>
      </c>
      <c r="E330" s="31" t="s">
        <v>1093</v>
      </c>
      <c r="F330" s="32" t="s">
        <v>78</v>
      </c>
      <c r="G330" s="33">
        <v>4.5670000000000002</v>
      </c>
      <c r="H330" s="34">
        <v>0</v>
      </c>
      <c r="I330" s="34">
        <f>ROUND(G330*H330,P4)</f>
        <v>0</v>
      </c>
      <c r="J330" s="29"/>
      <c r="O330" s="35">
        <f>I330*0.21</f>
        <v>0</v>
      </c>
      <c r="P330">
        <v>3</v>
      </c>
    </row>
    <row r="331">
      <c r="A331" s="29" t="s">
        <v>30</v>
      </c>
      <c r="B331" s="36"/>
      <c r="C331" s="37"/>
      <c r="D331" s="37"/>
      <c r="E331" s="43" t="s">
        <v>27</v>
      </c>
      <c r="F331" s="37"/>
      <c r="G331" s="37"/>
      <c r="H331" s="37"/>
      <c r="I331" s="37"/>
      <c r="J331" s="38"/>
    </row>
    <row r="332" ht="43.2">
      <c r="A332" s="29" t="s">
        <v>32</v>
      </c>
      <c r="B332" s="36"/>
      <c r="C332" s="37"/>
      <c r="D332" s="37"/>
      <c r="E332" s="39" t="s">
        <v>1094</v>
      </c>
      <c r="F332" s="37"/>
      <c r="G332" s="37"/>
      <c r="H332" s="37"/>
      <c r="I332" s="37"/>
      <c r="J332" s="38"/>
    </row>
    <row r="333" ht="86.4">
      <c r="A333" s="29" t="s">
        <v>34</v>
      </c>
      <c r="B333" s="36"/>
      <c r="C333" s="37"/>
      <c r="D333" s="37"/>
      <c r="E333" s="31" t="s">
        <v>1095</v>
      </c>
      <c r="F333" s="37"/>
      <c r="G333" s="37"/>
      <c r="H333" s="37"/>
      <c r="I333" s="37"/>
      <c r="J333" s="38"/>
    </row>
    <row r="334">
      <c r="A334" s="23" t="s">
        <v>22</v>
      </c>
      <c r="B334" s="24"/>
      <c r="C334" s="25" t="s">
        <v>1096</v>
      </c>
      <c r="D334" s="26"/>
      <c r="E334" s="23" t="s">
        <v>971</v>
      </c>
      <c r="F334" s="26"/>
      <c r="G334" s="26"/>
      <c r="H334" s="26"/>
      <c r="I334" s="27">
        <f>SUMIFS(I335:I338,A335:A338,"P")</f>
        <v>0</v>
      </c>
      <c r="J334" s="28"/>
    </row>
    <row r="335">
      <c r="A335" s="29" t="s">
        <v>25</v>
      </c>
      <c r="B335" s="29">
        <v>77</v>
      </c>
      <c r="C335" s="30" t="s">
        <v>1097</v>
      </c>
      <c r="D335" s="29" t="s">
        <v>27</v>
      </c>
      <c r="E335" s="31" t="s">
        <v>1098</v>
      </c>
      <c r="F335" s="32" t="s">
        <v>78</v>
      </c>
      <c r="G335" s="33">
        <v>0.017000000000000001</v>
      </c>
      <c r="H335" s="34">
        <v>0</v>
      </c>
      <c r="I335" s="34">
        <f>ROUND(G335*H335,P4)</f>
        <v>0</v>
      </c>
      <c r="J335" s="29"/>
      <c r="O335" s="35">
        <f>I335*0.21</f>
        <v>0</v>
      </c>
      <c r="P335">
        <v>3</v>
      </c>
    </row>
    <row r="336">
      <c r="A336" s="29" t="s">
        <v>30</v>
      </c>
      <c r="B336" s="36"/>
      <c r="C336" s="37"/>
      <c r="D336" s="37"/>
      <c r="E336" s="43" t="s">
        <v>27</v>
      </c>
      <c r="F336" s="37"/>
      <c r="G336" s="37"/>
      <c r="H336" s="37"/>
      <c r="I336" s="37"/>
      <c r="J336" s="38"/>
    </row>
    <row r="337">
      <c r="A337" s="29" t="s">
        <v>32</v>
      </c>
      <c r="B337" s="36"/>
      <c r="C337" s="37"/>
      <c r="D337" s="37"/>
      <c r="E337" s="39" t="s">
        <v>1099</v>
      </c>
      <c r="F337" s="37"/>
      <c r="G337" s="37"/>
      <c r="H337" s="37"/>
      <c r="I337" s="37"/>
      <c r="J337" s="38"/>
    </row>
    <row r="338">
      <c r="A338" s="29" t="s">
        <v>34</v>
      </c>
      <c r="B338" s="36"/>
      <c r="C338" s="37"/>
      <c r="D338" s="37"/>
      <c r="E338" s="43" t="s">
        <v>27</v>
      </c>
      <c r="F338" s="37"/>
      <c r="G338" s="37"/>
      <c r="H338" s="37"/>
      <c r="I338" s="37"/>
      <c r="J338" s="38"/>
    </row>
    <row r="339">
      <c r="A339" s="23" t="s">
        <v>22</v>
      </c>
      <c r="B339" s="24"/>
      <c r="C339" s="25" t="s">
        <v>94</v>
      </c>
      <c r="D339" s="26"/>
      <c r="E339" s="23" t="s">
        <v>1100</v>
      </c>
      <c r="F339" s="26"/>
      <c r="G339" s="26"/>
      <c r="H339" s="26"/>
      <c r="I339" s="27">
        <f>SUMIFS(I340:I503,A340:A503,"P")</f>
        <v>0</v>
      </c>
      <c r="J339" s="28"/>
    </row>
    <row r="340">
      <c r="A340" s="29" t="s">
        <v>25</v>
      </c>
      <c r="B340" s="29">
        <v>123</v>
      </c>
      <c r="C340" s="30" t="s">
        <v>1101</v>
      </c>
      <c r="D340" s="29" t="s">
        <v>27</v>
      </c>
      <c r="E340" s="31" t="s">
        <v>1102</v>
      </c>
      <c r="F340" s="32" t="s">
        <v>66</v>
      </c>
      <c r="G340" s="33">
        <v>1</v>
      </c>
      <c r="H340" s="34">
        <v>0</v>
      </c>
      <c r="I340" s="34">
        <f>ROUND(G340*H340,P4)</f>
        <v>0</v>
      </c>
      <c r="J340" s="29"/>
      <c r="O340" s="35">
        <f>I340*0.21</f>
        <v>0</v>
      </c>
      <c r="P340">
        <v>3</v>
      </c>
    </row>
    <row r="341">
      <c r="A341" s="29" t="s">
        <v>30</v>
      </c>
      <c r="B341" s="36"/>
      <c r="C341" s="37"/>
      <c r="D341" s="37"/>
      <c r="E341" s="43" t="s">
        <v>27</v>
      </c>
      <c r="F341" s="37"/>
      <c r="G341" s="37"/>
      <c r="H341" s="37"/>
      <c r="I341" s="37"/>
      <c r="J341" s="38"/>
    </row>
    <row r="342">
      <c r="A342" s="29" t="s">
        <v>32</v>
      </c>
      <c r="B342" s="36"/>
      <c r="C342" s="37"/>
      <c r="D342" s="37"/>
      <c r="E342" s="39" t="s">
        <v>33</v>
      </c>
      <c r="F342" s="37"/>
      <c r="G342" s="37"/>
      <c r="H342" s="37"/>
      <c r="I342" s="37"/>
      <c r="J342" s="38"/>
    </row>
    <row r="343">
      <c r="A343" s="29" t="s">
        <v>34</v>
      </c>
      <c r="B343" s="36"/>
      <c r="C343" s="37"/>
      <c r="D343" s="37"/>
      <c r="E343" s="43" t="s">
        <v>27</v>
      </c>
      <c r="F343" s="37"/>
      <c r="G343" s="37"/>
      <c r="H343" s="37"/>
      <c r="I343" s="37"/>
      <c r="J343" s="38"/>
    </row>
    <row r="344">
      <c r="A344" s="29" t="s">
        <v>25</v>
      </c>
      <c r="B344" s="29">
        <v>124</v>
      </c>
      <c r="C344" s="30" t="s">
        <v>1103</v>
      </c>
      <c r="D344" s="29" t="s">
        <v>27</v>
      </c>
      <c r="E344" s="31" t="s">
        <v>1104</v>
      </c>
      <c r="F344" s="32" t="s">
        <v>66</v>
      </c>
      <c r="G344" s="33">
        <v>2</v>
      </c>
      <c r="H344" s="34">
        <v>0</v>
      </c>
      <c r="I344" s="34">
        <f>ROUND(G344*H344,P4)</f>
        <v>0</v>
      </c>
      <c r="J344" s="29"/>
      <c r="O344" s="35">
        <f>I344*0.21</f>
        <v>0</v>
      </c>
      <c r="P344">
        <v>3</v>
      </c>
    </row>
    <row r="345">
      <c r="A345" s="29" t="s">
        <v>30</v>
      </c>
      <c r="B345" s="36"/>
      <c r="C345" s="37"/>
      <c r="D345" s="37"/>
      <c r="E345" s="43" t="s">
        <v>27</v>
      </c>
      <c r="F345" s="37"/>
      <c r="G345" s="37"/>
      <c r="H345" s="37"/>
      <c r="I345" s="37"/>
      <c r="J345" s="38"/>
    </row>
    <row r="346">
      <c r="A346" s="29" t="s">
        <v>32</v>
      </c>
      <c r="B346" s="36"/>
      <c r="C346" s="37"/>
      <c r="D346" s="37"/>
      <c r="E346" s="39" t="s">
        <v>68</v>
      </c>
      <c r="F346" s="37"/>
      <c r="G346" s="37"/>
      <c r="H346" s="37"/>
      <c r="I346" s="37"/>
      <c r="J346" s="38"/>
    </row>
    <row r="347">
      <c r="A347" s="29" t="s">
        <v>34</v>
      </c>
      <c r="B347" s="36"/>
      <c r="C347" s="37"/>
      <c r="D347" s="37"/>
      <c r="E347" s="43" t="s">
        <v>27</v>
      </c>
      <c r="F347" s="37"/>
      <c r="G347" s="37"/>
      <c r="H347" s="37"/>
      <c r="I347" s="37"/>
      <c r="J347" s="38"/>
    </row>
    <row r="348" ht="28.8">
      <c r="A348" s="29" t="s">
        <v>25</v>
      </c>
      <c r="B348" s="29">
        <v>86</v>
      </c>
      <c r="C348" s="30" t="s">
        <v>1105</v>
      </c>
      <c r="D348" s="29" t="s">
        <v>27</v>
      </c>
      <c r="E348" s="31" t="s">
        <v>1106</v>
      </c>
      <c r="F348" s="32" t="s">
        <v>66</v>
      </c>
      <c r="G348" s="33">
        <v>13</v>
      </c>
      <c r="H348" s="34">
        <v>0</v>
      </c>
      <c r="I348" s="34">
        <f>ROUND(G348*H348,P4)</f>
        <v>0</v>
      </c>
      <c r="J348" s="29"/>
      <c r="O348" s="35">
        <f>I348*0.21</f>
        <v>0</v>
      </c>
      <c r="P348">
        <v>3</v>
      </c>
    </row>
    <row r="349">
      <c r="A349" s="29" t="s">
        <v>30</v>
      </c>
      <c r="B349" s="36"/>
      <c r="C349" s="37"/>
      <c r="D349" s="37"/>
      <c r="E349" s="43" t="s">
        <v>27</v>
      </c>
      <c r="F349" s="37"/>
      <c r="G349" s="37"/>
      <c r="H349" s="37"/>
      <c r="I349" s="37"/>
      <c r="J349" s="38"/>
    </row>
    <row r="350">
      <c r="A350" s="29" t="s">
        <v>32</v>
      </c>
      <c r="B350" s="36"/>
      <c r="C350" s="37"/>
      <c r="D350" s="37"/>
      <c r="E350" s="39" t="s">
        <v>1107</v>
      </c>
      <c r="F350" s="37"/>
      <c r="G350" s="37"/>
      <c r="H350" s="37"/>
      <c r="I350" s="37"/>
      <c r="J350" s="38"/>
    </row>
    <row r="351">
      <c r="A351" s="29" t="s">
        <v>34</v>
      </c>
      <c r="B351" s="36"/>
      <c r="C351" s="37"/>
      <c r="D351" s="37"/>
      <c r="E351" s="43" t="s">
        <v>27</v>
      </c>
      <c r="F351" s="37"/>
      <c r="G351" s="37"/>
      <c r="H351" s="37"/>
      <c r="I351" s="37"/>
      <c r="J351" s="38"/>
    </row>
    <row r="352">
      <c r="A352" s="29" t="s">
        <v>25</v>
      </c>
      <c r="B352" s="29">
        <v>87</v>
      </c>
      <c r="C352" s="30" t="s">
        <v>1108</v>
      </c>
      <c r="D352" s="29" t="s">
        <v>27</v>
      </c>
      <c r="E352" s="31" t="s">
        <v>1109</v>
      </c>
      <c r="F352" s="32" t="s">
        <v>66</v>
      </c>
      <c r="G352" s="33">
        <v>2</v>
      </c>
      <c r="H352" s="34">
        <v>0</v>
      </c>
      <c r="I352" s="34">
        <f>ROUND(G352*H352,P4)</f>
        <v>0</v>
      </c>
      <c r="J352" s="29"/>
      <c r="O352" s="35">
        <f>I352*0.21</f>
        <v>0</v>
      </c>
      <c r="P352">
        <v>3</v>
      </c>
    </row>
    <row r="353">
      <c r="A353" s="29" t="s">
        <v>30</v>
      </c>
      <c r="B353" s="36"/>
      <c r="C353" s="37"/>
      <c r="D353" s="37"/>
      <c r="E353" s="43" t="s">
        <v>27</v>
      </c>
      <c r="F353" s="37"/>
      <c r="G353" s="37"/>
      <c r="H353" s="37"/>
      <c r="I353" s="37"/>
      <c r="J353" s="38"/>
    </row>
    <row r="354">
      <c r="A354" s="29" t="s">
        <v>32</v>
      </c>
      <c r="B354" s="36"/>
      <c r="C354" s="37"/>
      <c r="D354" s="37"/>
      <c r="E354" s="39" t="s">
        <v>68</v>
      </c>
      <c r="F354" s="37"/>
      <c r="G354" s="37"/>
      <c r="H354" s="37"/>
      <c r="I354" s="37"/>
      <c r="J354" s="38"/>
    </row>
    <row r="355">
      <c r="A355" s="29" t="s">
        <v>34</v>
      </c>
      <c r="B355" s="36"/>
      <c r="C355" s="37"/>
      <c r="D355" s="37"/>
      <c r="E355" s="43" t="s">
        <v>27</v>
      </c>
      <c r="F355" s="37"/>
      <c r="G355" s="37"/>
      <c r="H355" s="37"/>
      <c r="I355" s="37"/>
      <c r="J355" s="38"/>
    </row>
    <row r="356" ht="28.8">
      <c r="A356" s="29" t="s">
        <v>25</v>
      </c>
      <c r="B356" s="29">
        <v>88</v>
      </c>
      <c r="C356" s="30" t="s">
        <v>1110</v>
      </c>
      <c r="D356" s="29" t="s">
        <v>27</v>
      </c>
      <c r="E356" s="31" t="s">
        <v>1111</v>
      </c>
      <c r="F356" s="32" t="s">
        <v>66</v>
      </c>
      <c r="G356" s="33">
        <v>250</v>
      </c>
      <c r="H356" s="34">
        <v>0</v>
      </c>
      <c r="I356" s="34">
        <f>ROUND(G356*H356,P4)</f>
        <v>0</v>
      </c>
      <c r="J356" s="29"/>
      <c r="O356" s="35">
        <f>I356*0.21</f>
        <v>0</v>
      </c>
      <c r="P356">
        <v>3</v>
      </c>
    </row>
    <row r="357">
      <c r="A357" s="29" t="s">
        <v>30</v>
      </c>
      <c r="B357" s="36"/>
      <c r="C357" s="37"/>
      <c r="D357" s="37"/>
      <c r="E357" s="43" t="s">
        <v>27</v>
      </c>
      <c r="F357" s="37"/>
      <c r="G357" s="37"/>
      <c r="H357" s="37"/>
      <c r="I357" s="37"/>
      <c r="J357" s="38"/>
    </row>
    <row r="358">
      <c r="A358" s="29" t="s">
        <v>32</v>
      </c>
      <c r="B358" s="36"/>
      <c r="C358" s="37"/>
      <c r="D358" s="37"/>
      <c r="E358" s="39" t="s">
        <v>1112</v>
      </c>
      <c r="F358" s="37"/>
      <c r="G358" s="37"/>
      <c r="H358" s="37"/>
      <c r="I358" s="37"/>
      <c r="J358" s="38"/>
    </row>
    <row r="359">
      <c r="A359" s="29" t="s">
        <v>34</v>
      </c>
      <c r="B359" s="36"/>
      <c r="C359" s="37"/>
      <c r="D359" s="37"/>
      <c r="E359" s="43" t="s">
        <v>27</v>
      </c>
      <c r="F359" s="37"/>
      <c r="G359" s="37"/>
      <c r="H359" s="37"/>
      <c r="I359" s="37"/>
      <c r="J359" s="38"/>
    </row>
    <row r="360">
      <c r="A360" s="29" t="s">
        <v>25</v>
      </c>
      <c r="B360" s="29">
        <v>85</v>
      </c>
      <c r="C360" s="30" t="s">
        <v>1113</v>
      </c>
      <c r="D360" s="29" t="s">
        <v>27</v>
      </c>
      <c r="E360" s="31" t="s">
        <v>1114</v>
      </c>
      <c r="F360" s="32" t="s">
        <v>94</v>
      </c>
      <c r="G360" s="33">
        <v>10</v>
      </c>
      <c r="H360" s="34">
        <v>0</v>
      </c>
      <c r="I360" s="34">
        <f>ROUND(G360*H360,P4)</f>
        <v>0</v>
      </c>
      <c r="J360" s="29"/>
      <c r="O360" s="35">
        <f>I360*0.21</f>
        <v>0</v>
      </c>
      <c r="P360">
        <v>3</v>
      </c>
    </row>
    <row r="361">
      <c r="A361" s="29" t="s">
        <v>30</v>
      </c>
      <c r="B361" s="36"/>
      <c r="C361" s="37"/>
      <c r="D361" s="37"/>
      <c r="E361" s="43" t="s">
        <v>27</v>
      </c>
      <c r="F361" s="37"/>
      <c r="G361" s="37"/>
      <c r="H361" s="37"/>
      <c r="I361" s="37"/>
      <c r="J361" s="38"/>
    </row>
    <row r="362">
      <c r="A362" s="29" t="s">
        <v>32</v>
      </c>
      <c r="B362" s="36"/>
      <c r="C362" s="37"/>
      <c r="D362" s="37"/>
      <c r="E362" s="39" t="s">
        <v>791</v>
      </c>
      <c r="F362" s="37"/>
      <c r="G362" s="37"/>
      <c r="H362" s="37"/>
      <c r="I362" s="37"/>
      <c r="J362" s="38"/>
    </row>
    <row r="363">
      <c r="A363" s="29" t="s">
        <v>34</v>
      </c>
      <c r="B363" s="36"/>
      <c r="C363" s="37"/>
      <c r="D363" s="37"/>
      <c r="E363" s="43" t="s">
        <v>27</v>
      </c>
      <c r="F363" s="37"/>
      <c r="G363" s="37"/>
      <c r="H363" s="37"/>
      <c r="I363" s="37"/>
      <c r="J363" s="38"/>
    </row>
    <row r="364">
      <c r="A364" s="29" t="s">
        <v>25</v>
      </c>
      <c r="B364" s="29">
        <v>125</v>
      </c>
      <c r="C364" s="30" t="s">
        <v>1115</v>
      </c>
      <c r="D364" s="29" t="s">
        <v>27</v>
      </c>
      <c r="E364" s="31" t="s">
        <v>1116</v>
      </c>
      <c r="F364" s="32" t="s">
        <v>66</v>
      </c>
      <c r="G364" s="33">
        <v>8</v>
      </c>
      <c r="H364" s="34">
        <v>0</v>
      </c>
      <c r="I364" s="34">
        <f>ROUND(G364*H364,P4)</f>
        <v>0</v>
      </c>
      <c r="J364" s="29"/>
      <c r="O364" s="35">
        <f>I364*0.21</f>
        <v>0</v>
      </c>
      <c r="P364">
        <v>3</v>
      </c>
    </row>
    <row r="365">
      <c r="A365" s="29" t="s">
        <v>30</v>
      </c>
      <c r="B365" s="36"/>
      <c r="C365" s="37"/>
      <c r="D365" s="37"/>
      <c r="E365" s="43" t="s">
        <v>27</v>
      </c>
      <c r="F365" s="37"/>
      <c r="G365" s="37"/>
      <c r="H365" s="37"/>
      <c r="I365" s="37"/>
      <c r="J365" s="38"/>
    </row>
    <row r="366">
      <c r="A366" s="29" t="s">
        <v>32</v>
      </c>
      <c r="B366" s="36"/>
      <c r="C366" s="37"/>
      <c r="D366" s="37"/>
      <c r="E366" s="39" t="s">
        <v>354</v>
      </c>
      <c r="F366" s="37"/>
      <c r="G366" s="37"/>
      <c r="H366" s="37"/>
      <c r="I366" s="37"/>
      <c r="J366" s="38"/>
    </row>
    <row r="367">
      <c r="A367" s="29" t="s">
        <v>34</v>
      </c>
      <c r="B367" s="36"/>
      <c r="C367" s="37"/>
      <c r="D367" s="37"/>
      <c r="E367" s="43" t="s">
        <v>27</v>
      </c>
      <c r="F367" s="37"/>
      <c r="G367" s="37"/>
      <c r="H367" s="37"/>
      <c r="I367" s="37"/>
      <c r="J367" s="38"/>
    </row>
    <row r="368">
      <c r="A368" s="29" t="s">
        <v>25</v>
      </c>
      <c r="B368" s="29">
        <v>114</v>
      </c>
      <c r="C368" s="30" t="s">
        <v>1117</v>
      </c>
      <c r="D368" s="29" t="s">
        <v>27</v>
      </c>
      <c r="E368" s="31" t="s">
        <v>1118</v>
      </c>
      <c r="F368" s="32" t="s">
        <v>94</v>
      </c>
      <c r="G368" s="33">
        <v>60.5</v>
      </c>
      <c r="H368" s="34">
        <v>0</v>
      </c>
      <c r="I368" s="34">
        <f>ROUND(G368*H368,P4)</f>
        <v>0</v>
      </c>
      <c r="J368" s="29"/>
      <c r="O368" s="35">
        <f>I368*0.21</f>
        <v>0</v>
      </c>
      <c r="P368">
        <v>3</v>
      </c>
    </row>
    <row r="369">
      <c r="A369" s="29" t="s">
        <v>30</v>
      </c>
      <c r="B369" s="36"/>
      <c r="C369" s="37"/>
      <c r="D369" s="37"/>
      <c r="E369" s="43" t="s">
        <v>27</v>
      </c>
      <c r="F369" s="37"/>
      <c r="G369" s="37"/>
      <c r="H369" s="37"/>
      <c r="I369" s="37"/>
      <c r="J369" s="38"/>
    </row>
    <row r="370" ht="43.2">
      <c r="A370" s="29" t="s">
        <v>32</v>
      </c>
      <c r="B370" s="36"/>
      <c r="C370" s="37"/>
      <c r="D370" s="37"/>
      <c r="E370" s="39" t="s">
        <v>1119</v>
      </c>
      <c r="F370" s="37"/>
      <c r="G370" s="37"/>
      <c r="H370" s="37"/>
      <c r="I370" s="37"/>
      <c r="J370" s="38"/>
    </row>
    <row r="371" ht="115.2">
      <c r="A371" s="29" t="s">
        <v>34</v>
      </c>
      <c r="B371" s="36"/>
      <c r="C371" s="37"/>
      <c r="D371" s="37"/>
      <c r="E371" s="31" t="s">
        <v>1120</v>
      </c>
      <c r="F371" s="37"/>
      <c r="G371" s="37"/>
      <c r="H371" s="37"/>
      <c r="I371" s="37"/>
      <c r="J371" s="38"/>
    </row>
    <row r="372">
      <c r="A372" s="29" t="s">
        <v>25</v>
      </c>
      <c r="B372" s="29">
        <v>109</v>
      </c>
      <c r="C372" s="30" t="s">
        <v>1121</v>
      </c>
      <c r="D372" s="29" t="s">
        <v>27</v>
      </c>
      <c r="E372" s="31" t="s">
        <v>1122</v>
      </c>
      <c r="F372" s="32" t="s">
        <v>66</v>
      </c>
      <c r="G372" s="33">
        <v>3</v>
      </c>
      <c r="H372" s="34">
        <v>0</v>
      </c>
      <c r="I372" s="34">
        <f>ROUND(G372*H372,P4)</f>
        <v>0</v>
      </c>
      <c r="J372" s="29"/>
      <c r="O372" s="35">
        <f>I372*0.21</f>
        <v>0</v>
      </c>
      <c r="P372">
        <v>3</v>
      </c>
    </row>
    <row r="373">
      <c r="A373" s="29" t="s">
        <v>30</v>
      </c>
      <c r="B373" s="36"/>
      <c r="C373" s="37"/>
      <c r="D373" s="37"/>
      <c r="E373" s="43" t="s">
        <v>27</v>
      </c>
      <c r="F373" s="37"/>
      <c r="G373" s="37"/>
      <c r="H373" s="37"/>
      <c r="I373" s="37"/>
      <c r="J373" s="38"/>
    </row>
    <row r="374">
      <c r="A374" s="29" t="s">
        <v>32</v>
      </c>
      <c r="B374" s="36"/>
      <c r="C374" s="37"/>
      <c r="D374" s="37"/>
      <c r="E374" s="39" t="s">
        <v>1023</v>
      </c>
      <c r="F374" s="37"/>
      <c r="G374" s="37"/>
      <c r="H374" s="37"/>
      <c r="I374" s="37"/>
      <c r="J374" s="38"/>
    </row>
    <row r="375" ht="86.4">
      <c r="A375" s="29" t="s">
        <v>34</v>
      </c>
      <c r="B375" s="36"/>
      <c r="C375" s="37"/>
      <c r="D375" s="37"/>
      <c r="E375" s="31" t="s">
        <v>1123</v>
      </c>
      <c r="F375" s="37"/>
      <c r="G375" s="37"/>
      <c r="H375" s="37"/>
      <c r="I375" s="37"/>
      <c r="J375" s="38"/>
    </row>
    <row r="376">
      <c r="A376" s="29" t="s">
        <v>25</v>
      </c>
      <c r="B376" s="29">
        <v>93</v>
      </c>
      <c r="C376" s="30" t="s">
        <v>1124</v>
      </c>
      <c r="D376" s="29" t="s">
        <v>27</v>
      </c>
      <c r="E376" s="31" t="s">
        <v>1125</v>
      </c>
      <c r="F376" s="32" t="s">
        <v>66</v>
      </c>
      <c r="G376" s="33">
        <v>5</v>
      </c>
      <c r="H376" s="34">
        <v>0</v>
      </c>
      <c r="I376" s="34">
        <f>ROUND(G376*H376,P4)</f>
        <v>0</v>
      </c>
      <c r="J376" s="29"/>
      <c r="O376" s="35">
        <f>I376*0.21</f>
        <v>0</v>
      </c>
      <c r="P376">
        <v>3</v>
      </c>
    </row>
    <row r="377">
      <c r="A377" s="29" t="s">
        <v>30</v>
      </c>
      <c r="B377" s="36"/>
      <c r="C377" s="37"/>
      <c r="D377" s="37"/>
      <c r="E377" s="43" t="s">
        <v>27</v>
      </c>
      <c r="F377" s="37"/>
      <c r="G377" s="37"/>
      <c r="H377" s="37"/>
      <c r="I377" s="37"/>
      <c r="J377" s="38"/>
    </row>
    <row r="378">
      <c r="A378" s="29" t="s">
        <v>32</v>
      </c>
      <c r="B378" s="36"/>
      <c r="C378" s="37"/>
      <c r="D378" s="37"/>
      <c r="E378" s="39" t="s">
        <v>586</v>
      </c>
      <c r="F378" s="37"/>
      <c r="G378" s="37"/>
      <c r="H378" s="37"/>
      <c r="I378" s="37"/>
      <c r="J378" s="38"/>
    </row>
    <row r="379">
      <c r="A379" s="29" t="s">
        <v>34</v>
      </c>
      <c r="B379" s="36"/>
      <c r="C379" s="37"/>
      <c r="D379" s="37"/>
      <c r="E379" s="31" t="s">
        <v>1126</v>
      </c>
      <c r="F379" s="37"/>
      <c r="G379" s="37"/>
      <c r="H379" s="37"/>
      <c r="I379" s="37"/>
      <c r="J379" s="38"/>
    </row>
    <row r="380">
      <c r="A380" s="29" t="s">
        <v>25</v>
      </c>
      <c r="B380" s="29">
        <v>90</v>
      </c>
      <c r="C380" s="30" t="s">
        <v>1127</v>
      </c>
      <c r="D380" s="29" t="s">
        <v>27</v>
      </c>
      <c r="E380" s="31" t="s">
        <v>1128</v>
      </c>
      <c r="F380" s="32" t="s">
        <v>66</v>
      </c>
      <c r="G380" s="33">
        <v>3</v>
      </c>
      <c r="H380" s="34">
        <v>0</v>
      </c>
      <c r="I380" s="34">
        <f>ROUND(G380*H380,P4)</f>
        <v>0</v>
      </c>
      <c r="J380" s="29"/>
      <c r="O380" s="35">
        <f>I380*0.21</f>
        <v>0</v>
      </c>
      <c r="P380">
        <v>3</v>
      </c>
    </row>
    <row r="381">
      <c r="A381" s="29" t="s">
        <v>30</v>
      </c>
      <c r="B381" s="36"/>
      <c r="C381" s="37"/>
      <c r="D381" s="37"/>
      <c r="E381" s="43" t="s">
        <v>27</v>
      </c>
      <c r="F381" s="37"/>
      <c r="G381" s="37"/>
      <c r="H381" s="37"/>
      <c r="I381" s="37"/>
      <c r="J381" s="38"/>
    </row>
    <row r="382">
      <c r="A382" s="29" t="s">
        <v>32</v>
      </c>
      <c r="B382" s="36"/>
      <c r="C382" s="37"/>
      <c r="D382" s="37"/>
      <c r="E382" s="39" t="s">
        <v>1023</v>
      </c>
      <c r="F382" s="37"/>
      <c r="G382" s="37"/>
      <c r="H382" s="37"/>
      <c r="I382" s="37"/>
      <c r="J382" s="38"/>
    </row>
    <row r="383" ht="273.6">
      <c r="A383" s="29" t="s">
        <v>34</v>
      </c>
      <c r="B383" s="36"/>
      <c r="C383" s="37"/>
      <c r="D383" s="37"/>
      <c r="E383" s="31" t="s">
        <v>1129</v>
      </c>
      <c r="F383" s="37"/>
      <c r="G383" s="37"/>
      <c r="H383" s="37"/>
      <c r="I383" s="37"/>
      <c r="J383" s="38"/>
    </row>
    <row r="384">
      <c r="A384" s="29" t="s">
        <v>25</v>
      </c>
      <c r="B384" s="29">
        <v>91</v>
      </c>
      <c r="C384" s="30" t="s">
        <v>1130</v>
      </c>
      <c r="D384" s="29" t="s">
        <v>27</v>
      </c>
      <c r="E384" s="31" t="s">
        <v>1131</v>
      </c>
      <c r="F384" s="32" t="s">
        <v>66</v>
      </c>
      <c r="G384" s="33">
        <v>2</v>
      </c>
      <c r="H384" s="34">
        <v>0</v>
      </c>
      <c r="I384" s="34">
        <f>ROUND(G384*H384,P4)</f>
        <v>0</v>
      </c>
      <c r="J384" s="29"/>
      <c r="O384" s="35">
        <f>I384*0.21</f>
        <v>0</v>
      </c>
      <c r="P384">
        <v>3</v>
      </c>
    </row>
    <row r="385">
      <c r="A385" s="29" t="s">
        <v>30</v>
      </c>
      <c r="B385" s="36"/>
      <c r="C385" s="37"/>
      <c r="D385" s="37"/>
      <c r="E385" s="43" t="s">
        <v>27</v>
      </c>
      <c r="F385" s="37"/>
      <c r="G385" s="37"/>
      <c r="H385" s="37"/>
      <c r="I385" s="37"/>
      <c r="J385" s="38"/>
    </row>
    <row r="386">
      <c r="A386" s="29" t="s">
        <v>32</v>
      </c>
      <c r="B386" s="36"/>
      <c r="C386" s="37"/>
      <c r="D386" s="37"/>
      <c r="E386" s="39" t="s">
        <v>68</v>
      </c>
      <c r="F386" s="37"/>
      <c r="G386" s="37"/>
      <c r="H386" s="37"/>
      <c r="I386" s="37"/>
      <c r="J386" s="38"/>
    </row>
    <row r="387" ht="273.6">
      <c r="A387" s="29" t="s">
        <v>34</v>
      </c>
      <c r="B387" s="36"/>
      <c r="C387" s="37"/>
      <c r="D387" s="37"/>
      <c r="E387" s="31" t="s">
        <v>1132</v>
      </c>
      <c r="F387" s="37"/>
      <c r="G387" s="37"/>
      <c r="H387" s="37"/>
      <c r="I387" s="37"/>
      <c r="J387" s="38"/>
    </row>
    <row r="388">
      <c r="A388" s="29" t="s">
        <v>25</v>
      </c>
      <c r="B388" s="29">
        <v>92</v>
      </c>
      <c r="C388" s="30" t="s">
        <v>1133</v>
      </c>
      <c r="D388" s="29" t="s">
        <v>27</v>
      </c>
      <c r="E388" s="31" t="s">
        <v>1134</v>
      </c>
      <c r="F388" s="32" t="s">
        <v>66</v>
      </c>
      <c r="G388" s="33">
        <v>1</v>
      </c>
      <c r="H388" s="34">
        <v>0</v>
      </c>
      <c r="I388" s="34">
        <f>ROUND(G388*H388,P4)</f>
        <v>0</v>
      </c>
      <c r="J388" s="29"/>
      <c r="O388" s="35">
        <f>I388*0.21</f>
        <v>0</v>
      </c>
      <c r="P388">
        <v>3</v>
      </c>
    </row>
    <row r="389">
      <c r="A389" s="29" t="s">
        <v>30</v>
      </c>
      <c r="B389" s="36"/>
      <c r="C389" s="37"/>
      <c r="D389" s="37"/>
      <c r="E389" s="43" t="s">
        <v>27</v>
      </c>
      <c r="F389" s="37"/>
      <c r="G389" s="37"/>
      <c r="H389" s="37"/>
      <c r="I389" s="37"/>
      <c r="J389" s="38"/>
    </row>
    <row r="390">
      <c r="A390" s="29" t="s">
        <v>32</v>
      </c>
      <c r="B390" s="36"/>
      <c r="C390" s="37"/>
      <c r="D390" s="37"/>
      <c r="E390" s="39" t="s">
        <v>33</v>
      </c>
      <c r="F390" s="37"/>
      <c r="G390" s="37"/>
      <c r="H390" s="37"/>
      <c r="I390" s="37"/>
      <c r="J390" s="38"/>
    </row>
    <row r="391" ht="230.4">
      <c r="A391" s="29" t="s">
        <v>34</v>
      </c>
      <c r="B391" s="36"/>
      <c r="C391" s="37"/>
      <c r="D391" s="37"/>
      <c r="E391" s="31" t="s">
        <v>1135</v>
      </c>
      <c r="F391" s="37"/>
      <c r="G391" s="37"/>
      <c r="H391" s="37"/>
      <c r="I391" s="37"/>
      <c r="J391" s="38"/>
    </row>
    <row r="392">
      <c r="A392" s="29" t="s">
        <v>25</v>
      </c>
      <c r="B392" s="29">
        <v>95</v>
      </c>
      <c r="C392" s="30" t="s">
        <v>1136</v>
      </c>
      <c r="D392" s="29" t="s">
        <v>27</v>
      </c>
      <c r="E392" s="31" t="s">
        <v>1137</v>
      </c>
      <c r="F392" s="32" t="s">
        <v>66</v>
      </c>
      <c r="G392" s="33">
        <v>1</v>
      </c>
      <c r="H392" s="34">
        <v>0</v>
      </c>
      <c r="I392" s="34">
        <f>ROUND(G392*H392,P4)</f>
        <v>0</v>
      </c>
      <c r="J392" s="29"/>
      <c r="O392" s="35">
        <f>I392*0.21</f>
        <v>0</v>
      </c>
      <c r="P392">
        <v>3</v>
      </c>
    </row>
    <row r="393">
      <c r="A393" s="29" t="s">
        <v>30</v>
      </c>
      <c r="B393" s="36"/>
      <c r="C393" s="37"/>
      <c r="D393" s="37"/>
      <c r="E393" s="43" t="s">
        <v>27</v>
      </c>
      <c r="F393" s="37"/>
      <c r="G393" s="37"/>
      <c r="H393" s="37"/>
      <c r="I393" s="37"/>
      <c r="J393" s="38"/>
    </row>
    <row r="394">
      <c r="A394" s="29" t="s">
        <v>32</v>
      </c>
      <c r="B394" s="36"/>
      <c r="C394" s="37"/>
      <c r="D394" s="37"/>
      <c r="E394" s="39" t="s">
        <v>33</v>
      </c>
      <c r="F394" s="37"/>
      <c r="G394" s="37"/>
      <c r="H394" s="37"/>
      <c r="I394" s="37"/>
      <c r="J394" s="38"/>
    </row>
    <row r="395" ht="43.2">
      <c r="A395" s="29" t="s">
        <v>34</v>
      </c>
      <c r="B395" s="36"/>
      <c r="C395" s="37"/>
      <c r="D395" s="37"/>
      <c r="E395" s="31" t="s">
        <v>1138</v>
      </c>
      <c r="F395" s="37"/>
      <c r="G395" s="37"/>
      <c r="H395" s="37"/>
      <c r="I395" s="37"/>
      <c r="J395" s="38"/>
    </row>
    <row r="396">
      <c r="A396" s="29" t="s">
        <v>25</v>
      </c>
      <c r="B396" s="29">
        <v>94</v>
      </c>
      <c r="C396" s="30" t="s">
        <v>1139</v>
      </c>
      <c r="D396" s="29" t="s">
        <v>27</v>
      </c>
      <c r="E396" s="31" t="s">
        <v>1140</v>
      </c>
      <c r="F396" s="32" t="s">
        <v>66</v>
      </c>
      <c r="G396" s="33">
        <v>5</v>
      </c>
      <c r="H396" s="34">
        <v>0</v>
      </c>
      <c r="I396" s="34">
        <f>ROUND(G396*H396,P4)</f>
        <v>0</v>
      </c>
      <c r="J396" s="29"/>
      <c r="O396" s="35">
        <f>I396*0.21</f>
        <v>0</v>
      </c>
      <c r="P396">
        <v>3</v>
      </c>
    </row>
    <row r="397">
      <c r="A397" s="29" t="s">
        <v>30</v>
      </c>
      <c r="B397" s="36"/>
      <c r="C397" s="37"/>
      <c r="D397" s="37"/>
      <c r="E397" s="43" t="s">
        <v>27</v>
      </c>
      <c r="F397" s="37"/>
      <c r="G397" s="37"/>
      <c r="H397" s="37"/>
      <c r="I397" s="37"/>
      <c r="J397" s="38"/>
    </row>
    <row r="398" ht="43.2">
      <c r="A398" s="29" t="s">
        <v>32</v>
      </c>
      <c r="B398" s="36"/>
      <c r="C398" s="37"/>
      <c r="D398" s="37"/>
      <c r="E398" s="39" t="s">
        <v>1141</v>
      </c>
      <c r="F398" s="37"/>
      <c r="G398" s="37"/>
      <c r="H398" s="37"/>
      <c r="I398" s="37"/>
      <c r="J398" s="38"/>
    </row>
    <row r="399" ht="144">
      <c r="A399" s="29" t="s">
        <v>34</v>
      </c>
      <c r="B399" s="36"/>
      <c r="C399" s="37"/>
      <c r="D399" s="37"/>
      <c r="E399" s="31" t="s">
        <v>1142</v>
      </c>
      <c r="F399" s="37"/>
      <c r="G399" s="37"/>
      <c r="H399" s="37"/>
      <c r="I399" s="37"/>
      <c r="J399" s="38"/>
    </row>
    <row r="400">
      <c r="A400" s="29" t="s">
        <v>25</v>
      </c>
      <c r="B400" s="29">
        <v>89</v>
      </c>
      <c r="C400" s="30" t="s">
        <v>1143</v>
      </c>
      <c r="D400" s="29" t="s">
        <v>27</v>
      </c>
      <c r="E400" s="31" t="s">
        <v>1144</v>
      </c>
      <c r="F400" s="32" t="s">
        <v>66</v>
      </c>
      <c r="G400" s="33">
        <v>2</v>
      </c>
      <c r="H400" s="34">
        <v>0</v>
      </c>
      <c r="I400" s="34">
        <f>ROUND(G400*H400,P4)</f>
        <v>0</v>
      </c>
      <c r="J400" s="29"/>
      <c r="O400" s="35">
        <f>I400*0.21</f>
        <v>0</v>
      </c>
      <c r="P400">
        <v>3</v>
      </c>
    </row>
    <row r="401">
      <c r="A401" s="29" t="s">
        <v>30</v>
      </c>
      <c r="B401" s="36"/>
      <c r="C401" s="37"/>
      <c r="D401" s="37"/>
      <c r="E401" s="43" t="s">
        <v>27</v>
      </c>
      <c r="F401" s="37"/>
      <c r="G401" s="37"/>
      <c r="H401" s="37"/>
      <c r="I401" s="37"/>
      <c r="J401" s="38"/>
    </row>
    <row r="402">
      <c r="A402" s="29" t="s">
        <v>32</v>
      </c>
      <c r="B402" s="36"/>
      <c r="C402" s="37"/>
      <c r="D402" s="37"/>
      <c r="E402" s="39" t="s">
        <v>68</v>
      </c>
      <c r="F402" s="37"/>
      <c r="G402" s="37"/>
      <c r="H402" s="37"/>
      <c r="I402" s="37"/>
      <c r="J402" s="38"/>
    </row>
    <row r="403" ht="144">
      <c r="A403" s="29" t="s">
        <v>34</v>
      </c>
      <c r="B403" s="36"/>
      <c r="C403" s="37"/>
      <c r="D403" s="37"/>
      <c r="E403" s="31" t="s">
        <v>1145</v>
      </c>
      <c r="F403" s="37"/>
      <c r="G403" s="37"/>
      <c r="H403" s="37"/>
      <c r="I403" s="37"/>
      <c r="J403" s="38"/>
    </row>
    <row r="404">
      <c r="A404" s="29" t="s">
        <v>25</v>
      </c>
      <c r="B404" s="29">
        <v>122</v>
      </c>
      <c r="C404" s="30" t="s">
        <v>1146</v>
      </c>
      <c r="D404" s="29" t="s">
        <v>27</v>
      </c>
      <c r="E404" s="31" t="s">
        <v>1147</v>
      </c>
      <c r="F404" s="32" t="s">
        <v>94</v>
      </c>
      <c r="G404" s="33">
        <v>43.68</v>
      </c>
      <c r="H404" s="34">
        <v>0</v>
      </c>
      <c r="I404" s="34">
        <f>ROUND(G404*H404,P4)</f>
        <v>0</v>
      </c>
      <c r="J404" s="29"/>
      <c r="O404" s="35">
        <f>I404*0.21</f>
        <v>0</v>
      </c>
      <c r="P404">
        <v>3</v>
      </c>
    </row>
    <row r="405">
      <c r="A405" s="29" t="s">
        <v>30</v>
      </c>
      <c r="B405" s="36"/>
      <c r="C405" s="37"/>
      <c r="D405" s="37"/>
      <c r="E405" s="43" t="s">
        <v>27</v>
      </c>
      <c r="F405" s="37"/>
      <c r="G405" s="37"/>
      <c r="H405" s="37"/>
      <c r="I405" s="37"/>
      <c r="J405" s="38"/>
    </row>
    <row r="406" ht="43.2">
      <c r="A406" s="29" t="s">
        <v>32</v>
      </c>
      <c r="B406" s="36"/>
      <c r="C406" s="37"/>
      <c r="D406" s="37"/>
      <c r="E406" s="39" t="s">
        <v>1148</v>
      </c>
      <c r="F406" s="37"/>
      <c r="G406" s="37"/>
      <c r="H406" s="37"/>
      <c r="I406" s="37"/>
      <c r="J406" s="38"/>
    </row>
    <row r="407" ht="72">
      <c r="A407" s="29" t="s">
        <v>34</v>
      </c>
      <c r="B407" s="36"/>
      <c r="C407" s="37"/>
      <c r="D407" s="37"/>
      <c r="E407" s="31" t="s">
        <v>1149</v>
      </c>
      <c r="F407" s="37"/>
      <c r="G407" s="37"/>
      <c r="H407" s="37"/>
      <c r="I407" s="37"/>
      <c r="J407" s="38"/>
    </row>
    <row r="408">
      <c r="A408" s="29" t="s">
        <v>25</v>
      </c>
      <c r="B408" s="29">
        <v>121</v>
      </c>
      <c r="C408" s="30" t="s">
        <v>1150</v>
      </c>
      <c r="D408" s="29" t="s">
        <v>27</v>
      </c>
      <c r="E408" s="31" t="s">
        <v>1151</v>
      </c>
      <c r="F408" s="32" t="s">
        <v>94</v>
      </c>
      <c r="G408" s="33">
        <v>12.48</v>
      </c>
      <c r="H408" s="34">
        <v>0</v>
      </c>
      <c r="I408" s="34">
        <f>ROUND(G408*H408,P4)</f>
        <v>0</v>
      </c>
      <c r="J408" s="29"/>
      <c r="O408" s="35">
        <f>I408*0.21</f>
        <v>0</v>
      </c>
      <c r="P408">
        <v>3</v>
      </c>
    </row>
    <row r="409">
      <c r="A409" s="29" t="s">
        <v>30</v>
      </c>
      <c r="B409" s="36"/>
      <c r="C409" s="37"/>
      <c r="D409" s="37"/>
      <c r="E409" s="43" t="s">
        <v>27</v>
      </c>
      <c r="F409" s="37"/>
      <c r="G409" s="37"/>
      <c r="H409" s="37"/>
      <c r="I409" s="37"/>
      <c r="J409" s="38"/>
    </row>
    <row r="410" ht="43.2">
      <c r="A410" s="29" t="s">
        <v>32</v>
      </c>
      <c r="B410" s="36"/>
      <c r="C410" s="37"/>
      <c r="D410" s="37"/>
      <c r="E410" s="39" t="s">
        <v>1152</v>
      </c>
      <c r="F410" s="37"/>
      <c r="G410" s="37"/>
      <c r="H410" s="37"/>
      <c r="I410" s="37"/>
      <c r="J410" s="38"/>
    </row>
    <row r="411" ht="201.6">
      <c r="A411" s="29" t="s">
        <v>34</v>
      </c>
      <c r="B411" s="36"/>
      <c r="C411" s="37"/>
      <c r="D411" s="37"/>
      <c r="E411" s="31" t="s">
        <v>1153</v>
      </c>
      <c r="F411" s="37"/>
      <c r="G411" s="37"/>
      <c r="H411" s="37"/>
      <c r="I411" s="37"/>
      <c r="J411" s="38"/>
    </row>
    <row r="412">
      <c r="A412" s="29" t="s">
        <v>25</v>
      </c>
      <c r="B412" s="29">
        <v>96</v>
      </c>
      <c r="C412" s="30" t="s">
        <v>1154</v>
      </c>
      <c r="D412" s="29" t="s">
        <v>27</v>
      </c>
      <c r="E412" s="31" t="s">
        <v>1155</v>
      </c>
      <c r="F412" s="32" t="s">
        <v>66</v>
      </c>
      <c r="G412" s="33">
        <v>4</v>
      </c>
      <c r="H412" s="34">
        <v>0</v>
      </c>
      <c r="I412" s="34">
        <f>ROUND(G412*H412,P4)</f>
        <v>0</v>
      </c>
      <c r="J412" s="29"/>
      <c r="O412" s="35">
        <f>I412*0.21</f>
        <v>0</v>
      </c>
      <c r="P412">
        <v>3</v>
      </c>
    </row>
    <row r="413">
      <c r="A413" s="29" t="s">
        <v>30</v>
      </c>
      <c r="B413" s="36"/>
      <c r="C413" s="37"/>
      <c r="D413" s="37"/>
      <c r="E413" s="43" t="s">
        <v>27</v>
      </c>
      <c r="F413" s="37"/>
      <c r="G413" s="37"/>
      <c r="H413" s="37"/>
      <c r="I413" s="37"/>
      <c r="J413" s="38"/>
    </row>
    <row r="414">
      <c r="A414" s="29" t="s">
        <v>32</v>
      </c>
      <c r="B414" s="36"/>
      <c r="C414" s="37"/>
      <c r="D414" s="37"/>
      <c r="E414" s="39" t="s">
        <v>375</v>
      </c>
      <c r="F414" s="37"/>
      <c r="G414" s="37"/>
      <c r="H414" s="37"/>
      <c r="I414" s="37"/>
      <c r="J414" s="38"/>
    </row>
    <row r="415" ht="72">
      <c r="A415" s="29" t="s">
        <v>34</v>
      </c>
      <c r="B415" s="36"/>
      <c r="C415" s="37"/>
      <c r="D415" s="37"/>
      <c r="E415" s="31" t="s">
        <v>1156</v>
      </c>
      <c r="F415" s="37"/>
      <c r="G415" s="37"/>
      <c r="H415" s="37"/>
      <c r="I415" s="37"/>
      <c r="J415" s="38"/>
    </row>
    <row r="416">
      <c r="A416" s="29" t="s">
        <v>25</v>
      </c>
      <c r="B416" s="29">
        <v>116</v>
      </c>
      <c r="C416" s="30" t="s">
        <v>1157</v>
      </c>
      <c r="D416" s="29" t="s">
        <v>27</v>
      </c>
      <c r="E416" s="31" t="s">
        <v>1158</v>
      </c>
      <c r="F416" s="32" t="s">
        <v>66</v>
      </c>
      <c r="G416" s="33">
        <v>1</v>
      </c>
      <c r="H416" s="34">
        <v>0</v>
      </c>
      <c r="I416" s="34">
        <f>ROUND(G416*H416,P4)</f>
        <v>0</v>
      </c>
      <c r="J416" s="29"/>
      <c r="O416" s="35">
        <f>I416*0.21</f>
        <v>0</v>
      </c>
      <c r="P416">
        <v>3</v>
      </c>
    </row>
    <row r="417">
      <c r="A417" s="29" t="s">
        <v>30</v>
      </c>
      <c r="B417" s="36"/>
      <c r="C417" s="37"/>
      <c r="D417" s="37"/>
      <c r="E417" s="43" t="s">
        <v>27</v>
      </c>
      <c r="F417" s="37"/>
      <c r="G417" s="37"/>
      <c r="H417" s="37"/>
      <c r="I417" s="37"/>
      <c r="J417" s="38"/>
    </row>
    <row r="418">
      <c r="A418" s="29" t="s">
        <v>32</v>
      </c>
      <c r="B418" s="36"/>
      <c r="C418" s="37"/>
      <c r="D418" s="37"/>
      <c r="E418" s="39" t="s">
        <v>33</v>
      </c>
      <c r="F418" s="37"/>
      <c r="G418" s="37"/>
      <c r="H418" s="37"/>
      <c r="I418" s="37"/>
      <c r="J418" s="38"/>
    </row>
    <row r="419" ht="72">
      <c r="A419" s="29" t="s">
        <v>34</v>
      </c>
      <c r="B419" s="36"/>
      <c r="C419" s="37"/>
      <c r="D419" s="37"/>
      <c r="E419" s="31" t="s">
        <v>1156</v>
      </c>
      <c r="F419" s="37"/>
      <c r="G419" s="37"/>
      <c r="H419" s="37"/>
      <c r="I419" s="37"/>
      <c r="J419" s="38"/>
    </row>
    <row r="420">
      <c r="A420" s="29" t="s">
        <v>25</v>
      </c>
      <c r="B420" s="29">
        <v>97</v>
      </c>
      <c r="C420" s="30" t="s">
        <v>1159</v>
      </c>
      <c r="D420" s="29" t="s">
        <v>27</v>
      </c>
      <c r="E420" s="31" t="s">
        <v>1160</v>
      </c>
      <c r="F420" s="32" t="s">
        <v>66</v>
      </c>
      <c r="G420" s="33">
        <v>3</v>
      </c>
      <c r="H420" s="34">
        <v>0</v>
      </c>
      <c r="I420" s="34">
        <f>ROUND(G420*H420,P4)</f>
        <v>0</v>
      </c>
      <c r="J420" s="29"/>
      <c r="O420" s="35">
        <f>I420*0.21</f>
        <v>0</v>
      </c>
      <c r="P420">
        <v>3</v>
      </c>
    </row>
    <row r="421">
      <c r="A421" s="29" t="s">
        <v>30</v>
      </c>
      <c r="B421" s="36"/>
      <c r="C421" s="37"/>
      <c r="D421" s="37"/>
      <c r="E421" s="43" t="s">
        <v>27</v>
      </c>
      <c r="F421" s="37"/>
      <c r="G421" s="37"/>
      <c r="H421" s="37"/>
      <c r="I421" s="37"/>
      <c r="J421" s="38"/>
    </row>
    <row r="422">
      <c r="A422" s="29" t="s">
        <v>32</v>
      </c>
      <c r="B422" s="36"/>
      <c r="C422" s="37"/>
      <c r="D422" s="37"/>
      <c r="E422" s="39" t="s">
        <v>1023</v>
      </c>
      <c r="F422" s="37"/>
      <c r="G422" s="37"/>
      <c r="H422" s="37"/>
      <c r="I422" s="37"/>
      <c r="J422" s="38"/>
    </row>
    <row r="423" ht="72">
      <c r="A423" s="29" t="s">
        <v>34</v>
      </c>
      <c r="B423" s="36"/>
      <c r="C423" s="37"/>
      <c r="D423" s="37"/>
      <c r="E423" s="31" t="s">
        <v>1156</v>
      </c>
      <c r="F423" s="37"/>
      <c r="G423" s="37"/>
      <c r="H423" s="37"/>
      <c r="I423" s="37"/>
      <c r="J423" s="38"/>
    </row>
    <row r="424">
      <c r="A424" s="29" t="s">
        <v>25</v>
      </c>
      <c r="B424" s="29">
        <v>110</v>
      </c>
      <c r="C424" s="30" t="s">
        <v>1161</v>
      </c>
      <c r="D424" s="29" t="s">
        <v>27</v>
      </c>
      <c r="E424" s="31" t="s">
        <v>1162</v>
      </c>
      <c r="F424" s="32" t="s">
        <v>66</v>
      </c>
      <c r="G424" s="33">
        <v>2</v>
      </c>
      <c r="H424" s="34">
        <v>0</v>
      </c>
      <c r="I424" s="34">
        <f>ROUND(G424*H424,P4)</f>
        <v>0</v>
      </c>
      <c r="J424" s="29"/>
      <c r="O424" s="35">
        <f>I424*0.21</f>
        <v>0</v>
      </c>
      <c r="P424">
        <v>3</v>
      </c>
    </row>
    <row r="425">
      <c r="A425" s="29" t="s">
        <v>30</v>
      </c>
      <c r="B425" s="36"/>
      <c r="C425" s="37"/>
      <c r="D425" s="37"/>
      <c r="E425" s="43" t="s">
        <v>27</v>
      </c>
      <c r="F425" s="37"/>
      <c r="G425" s="37"/>
      <c r="H425" s="37"/>
      <c r="I425" s="37"/>
      <c r="J425" s="38"/>
    </row>
    <row r="426">
      <c r="A426" s="29" t="s">
        <v>32</v>
      </c>
      <c r="B426" s="36"/>
      <c r="C426" s="37"/>
      <c r="D426" s="37"/>
      <c r="E426" s="39" t="s">
        <v>68</v>
      </c>
      <c r="F426" s="37"/>
      <c r="G426" s="37"/>
      <c r="H426" s="37"/>
      <c r="I426" s="37"/>
      <c r="J426" s="38"/>
    </row>
    <row r="427" ht="72">
      <c r="A427" s="29" t="s">
        <v>34</v>
      </c>
      <c r="B427" s="36"/>
      <c r="C427" s="37"/>
      <c r="D427" s="37"/>
      <c r="E427" s="31" t="s">
        <v>1156</v>
      </c>
      <c r="F427" s="37"/>
      <c r="G427" s="37"/>
      <c r="H427" s="37"/>
      <c r="I427" s="37"/>
      <c r="J427" s="38"/>
    </row>
    <row r="428">
      <c r="A428" s="29" t="s">
        <v>25</v>
      </c>
      <c r="B428" s="29">
        <v>117</v>
      </c>
      <c r="C428" s="30" t="s">
        <v>1163</v>
      </c>
      <c r="D428" s="29" t="s">
        <v>27</v>
      </c>
      <c r="E428" s="31" t="s">
        <v>1164</v>
      </c>
      <c r="F428" s="32" t="s">
        <v>66</v>
      </c>
      <c r="G428" s="33">
        <v>1</v>
      </c>
      <c r="H428" s="34">
        <v>0</v>
      </c>
      <c r="I428" s="34">
        <f>ROUND(G428*H428,P4)</f>
        <v>0</v>
      </c>
      <c r="J428" s="29"/>
      <c r="O428" s="35">
        <f>I428*0.21</f>
        <v>0</v>
      </c>
      <c r="P428">
        <v>3</v>
      </c>
    </row>
    <row r="429">
      <c r="A429" s="29" t="s">
        <v>30</v>
      </c>
      <c r="B429" s="36"/>
      <c r="C429" s="37"/>
      <c r="D429" s="37"/>
      <c r="E429" s="43" t="s">
        <v>27</v>
      </c>
      <c r="F429" s="37"/>
      <c r="G429" s="37"/>
      <c r="H429" s="37"/>
      <c r="I429" s="37"/>
      <c r="J429" s="38"/>
    </row>
    <row r="430">
      <c r="A430" s="29" t="s">
        <v>32</v>
      </c>
      <c r="B430" s="36"/>
      <c r="C430" s="37"/>
      <c r="D430" s="37"/>
      <c r="E430" s="39" t="s">
        <v>33</v>
      </c>
      <c r="F430" s="37"/>
      <c r="G430" s="37"/>
      <c r="H430" s="37"/>
      <c r="I430" s="37"/>
      <c r="J430" s="38"/>
    </row>
    <row r="431" ht="72">
      <c r="A431" s="29" t="s">
        <v>34</v>
      </c>
      <c r="B431" s="36"/>
      <c r="C431" s="37"/>
      <c r="D431" s="37"/>
      <c r="E431" s="31" t="s">
        <v>1156</v>
      </c>
      <c r="F431" s="37"/>
      <c r="G431" s="37"/>
      <c r="H431" s="37"/>
      <c r="I431" s="37"/>
      <c r="J431" s="38"/>
    </row>
    <row r="432">
      <c r="A432" s="29" t="s">
        <v>25</v>
      </c>
      <c r="B432" s="29">
        <v>111</v>
      </c>
      <c r="C432" s="30" t="s">
        <v>1165</v>
      </c>
      <c r="D432" s="29" t="s">
        <v>27</v>
      </c>
      <c r="E432" s="31" t="s">
        <v>1166</v>
      </c>
      <c r="F432" s="32" t="s">
        <v>66</v>
      </c>
      <c r="G432" s="33">
        <v>1</v>
      </c>
      <c r="H432" s="34">
        <v>0</v>
      </c>
      <c r="I432" s="34">
        <f>ROUND(G432*H432,P4)</f>
        <v>0</v>
      </c>
      <c r="J432" s="29"/>
      <c r="O432" s="35">
        <f>I432*0.21</f>
        <v>0</v>
      </c>
      <c r="P432">
        <v>3</v>
      </c>
    </row>
    <row r="433">
      <c r="A433" s="29" t="s">
        <v>30</v>
      </c>
      <c r="B433" s="36"/>
      <c r="C433" s="37"/>
      <c r="D433" s="37"/>
      <c r="E433" s="43" t="s">
        <v>27</v>
      </c>
      <c r="F433" s="37"/>
      <c r="G433" s="37"/>
      <c r="H433" s="37"/>
      <c r="I433" s="37"/>
      <c r="J433" s="38"/>
    </row>
    <row r="434">
      <c r="A434" s="29" t="s">
        <v>32</v>
      </c>
      <c r="B434" s="36"/>
      <c r="C434" s="37"/>
      <c r="D434" s="37"/>
      <c r="E434" s="39" t="s">
        <v>33</v>
      </c>
      <c r="F434" s="37"/>
      <c r="G434" s="37"/>
      <c r="H434" s="37"/>
      <c r="I434" s="37"/>
      <c r="J434" s="38"/>
    </row>
    <row r="435" ht="72">
      <c r="A435" s="29" t="s">
        <v>34</v>
      </c>
      <c r="B435" s="36"/>
      <c r="C435" s="37"/>
      <c r="D435" s="37"/>
      <c r="E435" s="31" t="s">
        <v>1156</v>
      </c>
      <c r="F435" s="37"/>
      <c r="G435" s="37"/>
      <c r="H435" s="37"/>
      <c r="I435" s="37"/>
      <c r="J435" s="38"/>
    </row>
    <row r="436">
      <c r="A436" s="29" t="s">
        <v>25</v>
      </c>
      <c r="B436" s="29">
        <v>103</v>
      </c>
      <c r="C436" s="30" t="s">
        <v>1167</v>
      </c>
      <c r="D436" s="29" t="s">
        <v>27</v>
      </c>
      <c r="E436" s="31" t="s">
        <v>1168</v>
      </c>
      <c r="F436" s="32" t="s">
        <v>66</v>
      </c>
      <c r="G436" s="33">
        <v>1</v>
      </c>
      <c r="H436" s="34">
        <v>0</v>
      </c>
      <c r="I436" s="34">
        <f>ROUND(G436*H436,P4)</f>
        <v>0</v>
      </c>
      <c r="J436" s="29"/>
      <c r="O436" s="35">
        <f>I436*0.21</f>
        <v>0</v>
      </c>
      <c r="P436">
        <v>3</v>
      </c>
    </row>
    <row r="437">
      <c r="A437" s="29" t="s">
        <v>30</v>
      </c>
      <c r="B437" s="36"/>
      <c r="C437" s="37"/>
      <c r="D437" s="37"/>
      <c r="E437" s="43" t="s">
        <v>27</v>
      </c>
      <c r="F437" s="37"/>
      <c r="G437" s="37"/>
      <c r="H437" s="37"/>
      <c r="I437" s="37"/>
      <c r="J437" s="38"/>
    </row>
    <row r="438">
      <c r="A438" s="29" t="s">
        <v>32</v>
      </c>
      <c r="B438" s="36"/>
      <c r="C438" s="37"/>
      <c r="D438" s="37"/>
      <c r="E438" s="39" t="s">
        <v>33</v>
      </c>
      <c r="F438" s="37"/>
      <c r="G438" s="37"/>
      <c r="H438" s="37"/>
      <c r="I438" s="37"/>
      <c r="J438" s="38"/>
    </row>
    <row r="439" ht="57.6">
      <c r="A439" s="29" t="s">
        <v>34</v>
      </c>
      <c r="B439" s="36"/>
      <c r="C439" s="37"/>
      <c r="D439" s="37"/>
      <c r="E439" s="31" t="s">
        <v>1169</v>
      </c>
      <c r="F439" s="37"/>
      <c r="G439" s="37"/>
      <c r="H439" s="37"/>
      <c r="I439" s="37"/>
      <c r="J439" s="38"/>
    </row>
    <row r="440">
      <c r="A440" s="29" t="s">
        <v>25</v>
      </c>
      <c r="B440" s="29">
        <v>104</v>
      </c>
      <c r="C440" s="30" t="s">
        <v>1170</v>
      </c>
      <c r="D440" s="29" t="s">
        <v>27</v>
      </c>
      <c r="E440" s="31" t="s">
        <v>1171</v>
      </c>
      <c r="F440" s="32" t="s">
        <v>66</v>
      </c>
      <c r="G440" s="33">
        <v>8</v>
      </c>
      <c r="H440" s="34">
        <v>0</v>
      </c>
      <c r="I440" s="34">
        <f>ROUND(G440*H440,P4)</f>
        <v>0</v>
      </c>
      <c r="J440" s="29"/>
      <c r="O440" s="35">
        <f>I440*0.21</f>
        <v>0</v>
      </c>
      <c r="P440">
        <v>3</v>
      </c>
    </row>
    <row r="441">
      <c r="A441" s="29" t="s">
        <v>30</v>
      </c>
      <c r="B441" s="36"/>
      <c r="C441" s="37"/>
      <c r="D441" s="37"/>
      <c r="E441" s="43" t="s">
        <v>27</v>
      </c>
      <c r="F441" s="37"/>
      <c r="G441" s="37"/>
      <c r="H441" s="37"/>
      <c r="I441" s="37"/>
      <c r="J441" s="38"/>
    </row>
    <row r="442">
      <c r="A442" s="29" t="s">
        <v>32</v>
      </c>
      <c r="B442" s="36"/>
      <c r="C442" s="37"/>
      <c r="D442" s="37"/>
      <c r="E442" s="39" t="s">
        <v>354</v>
      </c>
      <c r="F442" s="37"/>
      <c r="G442" s="37"/>
      <c r="H442" s="37"/>
      <c r="I442" s="37"/>
      <c r="J442" s="38"/>
    </row>
    <row r="443" ht="57.6">
      <c r="A443" s="29" t="s">
        <v>34</v>
      </c>
      <c r="B443" s="36"/>
      <c r="C443" s="37"/>
      <c r="D443" s="37"/>
      <c r="E443" s="31" t="s">
        <v>1169</v>
      </c>
      <c r="F443" s="37"/>
      <c r="G443" s="37"/>
      <c r="H443" s="37"/>
      <c r="I443" s="37"/>
      <c r="J443" s="38"/>
    </row>
    <row r="444">
      <c r="A444" s="29" t="s">
        <v>25</v>
      </c>
      <c r="B444" s="29">
        <v>105</v>
      </c>
      <c r="C444" s="30" t="s">
        <v>1172</v>
      </c>
      <c r="D444" s="29" t="s">
        <v>27</v>
      </c>
      <c r="E444" s="31" t="s">
        <v>1173</v>
      </c>
      <c r="F444" s="32" t="s">
        <v>66</v>
      </c>
      <c r="G444" s="33">
        <v>2</v>
      </c>
      <c r="H444" s="34">
        <v>0</v>
      </c>
      <c r="I444" s="34">
        <f>ROUND(G444*H444,P4)</f>
        <v>0</v>
      </c>
      <c r="J444" s="29"/>
      <c r="O444" s="35">
        <f>I444*0.21</f>
        <v>0</v>
      </c>
      <c r="P444">
        <v>3</v>
      </c>
    </row>
    <row r="445">
      <c r="A445" s="29" t="s">
        <v>30</v>
      </c>
      <c r="B445" s="36"/>
      <c r="C445" s="37"/>
      <c r="D445" s="37"/>
      <c r="E445" s="43" t="s">
        <v>27</v>
      </c>
      <c r="F445" s="37"/>
      <c r="G445" s="37"/>
      <c r="H445" s="37"/>
      <c r="I445" s="37"/>
      <c r="J445" s="38"/>
    </row>
    <row r="446">
      <c r="A446" s="29" t="s">
        <v>32</v>
      </c>
      <c r="B446" s="36"/>
      <c r="C446" s="37"/>
      <c r="D446" s="37"/>
      <c r="E446" s="39" t="s">
        <v>68</v>
      </c>
      <c r="F446" s="37"/>
      <c r="G446" s="37"/>
      <c r="H446" s="37"/>
      <c r="I446" s="37"/>
      <c r="J446" s="38"/>
    </row>
    <row r="447" ht="57.6">
      <c r="A447" s="29" t="s">
        <v>34</v>
      </c>
      <c r="B447" s="36"/>
      <c r="C447" s="37"/>
      <c r="D447" s="37"/>
      <c r="E447" s="31" t="s">
        <v>1169</v>
      </c>
      <c r="F447" s="37"/>
      <c r="G447" s="37"/>
      <c r="H447" s="37"/>
      <c r="I447" s="37"/>
      <c r="J447" s="38"/>
    </row>
    <row r="448">
      <c r="A448" s="29" t="s">
        <v>25</v>
      </c>
      <c r="B448" s="29">
        <v>106</v>
      </c>
      <c r="C448" s="30" t="s">
        <v>1174</v>
      </c>
      <c r="D448" s="29" t="s">
        <v>27</v>
      </c>
      <c r="E448" s="31" t="s">
        <v>1175</v>
      </c>
      <c r="F448" s="32" t="s">
        <v>66</v>
      </c>
      <c r="G448" s="33">
        <v>4</v>
      </c>
      <c r="H448" s="34">
        <v>0</v>
      </c>
      <c r="I448" s="34">
        <f>ROUND(G448*H448,P4)</f>
        <v>0</v>
      </c>
      <c r="J448" s="29"/>
      <c r="O448" s="35">
        <f>I448*0.21</f>
        <v>0</v>
      </c>
      <c r="P448">
        <v>3</v>
      </c>
    </row>
    <row r="449">
      <c r="A449" s="29" t="s">
        <v>30</v>
      </c>
      <c r="B449" s="36"/>
      <c r="C449" s="37"/>
      <c r="D449" s="37"/>
      <c r="E449" s="43" t="s">
        <v>27</v>
      </c>
      <c r="F449" s="37"/>
      <c r="G449" s="37"/>
      <c r="H449" s="37"/>
      <c r="I449" s="37"/>
      <c r="J449" s="38"/>
    </row>
    <row r="450">
      <c r="A450" s="29" t="s">
        <v>32</v>
      </c>
      <c r="B450" s="36"/>
      <c r="C450" s="37"/>
      <c r="D450" s="37"/>
      <c r="E450" s="39" t="s">
        <v>375</v>
      </c>
      <c r="F450" s="37"/>
      <c r="G450" s="37"/>
      <c r="H450" s="37"/>
      <c r="I450" s="37"/>
      <c r="J450" s="38"/>
    </row>
    <row r="451" ht="57.6">
      <c r="A451" s="29" t="s">
        <v>34</v>
      </c>
      <c r="B451" s="36"/>
      <c r="C451" s="37"/>
      <c r="D451" s="37"/>
      <c r="E451" s="31" t="s">
        <v>1169</v>
      </c>
      <c r="F451" s="37"/>
      <c r="G451" s="37"/>
      <c r="H451" s="37"/>
      <c r="I451" s="37"/>
      <c r="J451" s="38"/>
    </row>
    <row r="452">
      <c r="A452" s="29" t="s">
        <v>25</v>
      </c>
      <c r="B452" s="29">
        <v>119</v>
      </c>
      <c r="C452" s="30" t="s">
        <v>1176</v>
      </c>
      <c r="D452" s="29" t="s">
        <v>27</v>
      </c>
      <c r="E452" s="31" t="s">
        <v>1177</v>
      </c>
      <c r="F452" s="32" t="s">
        <v>66</v>
      </c>
      <c r="G452" s="33">
        <v>1</v>
      </c>
      <c r="H452" s="34">
        <v>0</v>
      </c>
      <c r="I452" s="34">
        <f>ROUND(G452*H452,P4)</f>
        <v>0</v>
      </c>
      <c r="J452" s="29"/>
      <c r="O452" s="35">
        <f>I452*0.21</f>
        <v>0</v>
      </c>
      <c r="P452">
        <v>3</v>
      </c>
    </row>
    <row r="453">
      <c r="A453" s="29" t="s">
        <v>30</v>
      </c>
      <c r="B453" s="36"/>
      <c r="C453" s="37"/>
      <c r="D453" s="37"/>
      <c r="E453" s="43" t="s">
        <v>27</v>
      </c>
      <c r="F453" s="37"/>
      <c r="G453" s="37"/>
      <c r="H453" s="37"/>
      <c r="I453" s="37"/>
      <c r="J453" s="38"/>
    </row>
    <row r="454">
      <c r="A454" s="29" t="s">
        <v>32</v>
      </c>
      <c r="B454" s="36"/>
      <c r="C454" s="37"/>
      <c r="D454" s="37"/>
      <c r="E454" s="39" t="s">
        <v>33</v>
      </c>
      <c r="F454" s="37"/>
      <c r="G454" s="37"/>
      <c r="H454" s="37"/>
      <c r="I454" s="37"/>
      <c r="J454" s="38"/>
    </row>
    <row r="455" ht="57.6">
      <c r="A455" s="29" t="s">
        <v>34</v>
      </c>
      <c r="B455" s="36"/>
      <c r="C455" s="37"/>
      <c r="D455" s="37"/>
      <c r="E455" s="31" t="s">
        <v>1169</v>
      </c>
      <c r="F455" s="37"/>
      <c r="G455" s="37"/>
      <c r="H455" s="37"/>
      <c r="I455" s="37"/>
      <c r="J455" s="38"/>
    </row>
    <row r="456">
      <c r="A456" s="29" t="s">
        <v>25</v>
      </c>
      <c r="B456" s="29">
        <v>118</v>
      </c>
      <c r="C456" s="30" t="s">
        <v>1178</v>
      </c>
      <c r="D456" s="29" t="s">
        <v>27</v>
      </c>
      <c r="E456" s="31" t="s">
        <v>1179</v>
      </c>
      <c r="F456" s="32" t="s">
        <v>66</v>
      </c>
      <c r="G456" s="33">
        <v>1</v>
      </c>
      <c r="H456" s="34">
        <v>0</v>
      </c>
      <c r="I456" s="34">
        <f>ROUND(G456*H456,P4)</f>
        <v>0</v>
      </c>
      <c r="J456" s="29"/>
      <c r="O456" s="35">
        <f>I456*0.21</f>
        <v>0</v>
      </c>
      <c r="P456">
        <v>3</v>
      </c>
    </row>
    <row r="457">
      <c r="A457" s="29" t="s">
        <v>30</v>
      </c>
      <c r="B457" s="36"/>
      <c r="C457" s="37"/>
      <c r="D457" s="37"/>
      <c r="E457" s="43" t="s">
        <v>27</v>
      </c>
      <c r="F457" s="37"/>
      <c r="G457" s="37"/>
      <c r="H457" s="37"/>
      <c r="I457" s="37"/>
      <c r="J457" s="38"/>
    </row>
    <row r="458">
      <c r="A458" s="29" t="s">
        <v>32</v>
      </c>
      <c r="B458" s="36"/>
      <c r="C458" s="37"/>
      <c r="D458" s="37"/>
      <c r="E458" s="39" t="s">
        <v>33</v>
      </c>
      <c r="F458" s="37"/>
      <c r="G458" s="37"/>
      <c r="H458" s="37"/>
      <c r="I458" s="37"/>
      <c r="J458" s="38"/>
    </row>
    <row r="459" ht="57.6">
      <c r="A459" s="29" t="s">
        <v>34</v>
      </c>
      <c r="B459" s="36"/>
      <c r="C459" s="37"/>
      <c r="D459" s="37"/>
      <c r="E459" s="31" t="s">
        <v>1169</v>
      </c>
      <c r="F459" s="37"/>
      <c r="G459" s="37"/>
      <c r="H459" s="37"/>
      <c r="I459" s="37"/>
      <c r="J459" s="38"/>
    </row>
    <row r="460">
      <c r="A460" s="29" t="s">
        <v>25</v>
      </c>
      <c r="B460" s="29">
        <v>107</v>
      </c>
      <c r="C460" s="30" t="s">
        <v>1180</v>
      </c>
      <c r="D460" s="29" t="s">
        <v>27</v>
      </c>
      <c r="E460" s="31" t="s">
        <v>1181</v>
      </c>
      <c r="F460" s="32" t="s">
        <v>66</v>
      </c>
      <c r="G460" s="33">
        <v>1</v>
      </c>
      <c r="H460" s="34">
        <v>0</v>
      </c>
      <c r="I460" s="34">
        <f>ROUND(G460*H460,P4)</f>
        <v>0</v>
      </c>
      <c r="J460" s="29"/>
      <c r="O460" s="35">
        <f>I460*0.21</f>
        <v>0</v>
      </c>
      <c r="P460">
        <v>3</v>
      </c>
    </row>
    <row r="461">
      <c r="A461" s="29" t="s">
        <v>30</v>
      </c>
      <c r="B461" s="36"/>
      <c r="C461" s="37"/>
      <c r="D461" s="37"/>
      <c r="E461" s="43" t="s">
        <v>27</v>
      </c>
      <c r="F461" s="37"/>
      <c r="G461" s="37"/>
      <c r="H461" s="37"/>
      <c r="I461" s="37"/>
      <c r="J461" s="38"/>
    </row>
    <row r="462">
      <c r="A462" s="29" t="s">
        <v>32</v>
      </c>
      <c r="B462" s="36"/>
      <c r="C462" s="37"/>
      <c r="D462" s="37"/>
      <c r="E462" s="39" t="s">
        <v>33</v>
      </c>
      <c r="F462" s="37"/>
      <c r="G462" s="37"/>
      <c r="H462" s="37"/>
      <c r="I462" s="37"/>
      <c r="J462" s="38"/>
    </row>
    <row r="463" ht="57.6">
      <c r="A463" s="29" t="s">
        <v>34</v>
      </c>
      <c r="B463" s="36"/>
      <c r="C463" s="37"/>
      <c r="D463" s="37"/>
      <c r="E463" s="31" t="s">
        <v>1169</v>
      </c>
      <c r="F463" s="37"/>
      <c r="G463" s="37"/>
      <c r="H463" s="37"/>
      <c r="I463" s="37"/>
      <c r="J463" s="38"/>
    </row>
    <row r="464">
      <c r="A464" s="29" t="s">
        <v>25</v>
      </c>
      <c r="B464" s="29">
        <v>108</v>
      </c>
      <c r="C464" s="30" t="s">
        <v>1182</v>
      </c>
      <c r="D464" s="29" t="s">
        <v>27</v>
      </c>
      <c r="E464" s="31" t="s">
        <v>1183</v>
      </c>
      <c r="F464" s="32" t="s">
        <v>66</v>
      </c>
      <c r="G464" s="33">
        <v>1</v>
      </c>
      <c r="H464" s="34">
        <v>0</v>
      </c>
      <c r="I464" s="34">
        <f>ROUND(G464*H464,P4)</f>
        <v>0</v>
      </c>
      <c r="J464" s="29"/>
      <c r="O464" s="35">
        <f>I464*0.21</f>
        <v>0</v>
      </c>
      <c r="P464">
        <v>3</v>
      </c>
    </row>
    <row r="465">
      <c r="A465" s="29" t="s">
        <v>30</v>
      </c>
      <c r="B465" s="36"/>
      <c r="C465" s="37"/>
      <c r="D465" s="37"/>
      <c r="E465" s="43" t="s">
        <v>27</v>
      </c>
      <c r="F465" s="37"/>
      <c r="G465" s="37"/>
      <c r="H465" s="37"/>
      <c r="I465" s="37"/>
      <c r="J465" s="38"/>
    </row>
    <row r="466">
      <c r="A466" s="29" t="s">
        <v>32</v>
      </c>
      <c r="B466" s="36"/>
      <c r="C466" s="37"/>
      <c r="D466" s="37"/>
      <c r="E466" s="39" t="s">
        <v>33</v>
      </c>
      <c r="F466" s="37"/>
      <c r="G466" s="37"/>
      <c r="H466" s="37"/>
      <c r="I466" s="37"/>
      <c r="J466" s="38"/>
    </row>
    <row r="467" ht="57.6">
      <c r="A467" s="29" t="s">
        <v>34</v>
      </c>
      <c r="B467" s="36"/>
      <c r="C467" s="37"/>
      <c r="D467" s="37"/>
      <c r="E467" s="31" t="s">
        <v>1169</v>
      </c>
      <c r="F467" s="37"/>
      <c r="G467" s="37"/>
      <c r="H467" s="37"/>
      <c r="I467" s="37"/>
      <c r="J467" s="38"/>
    </row>
    <row r="468">
      <c r="A468" s="29" t="s">
        <v>25</v>
      </c>
      <c r="B468" s="29">
        <v>98</v>
      </c>
      <c r="C468" s="30" t="s">
        <v>1184</v>
      </c>
      <c r="D468" s="29" t="s">
        <v>27</v>
      </c>
      <c r="E468" s="31" t="s">
        <v>1185</v>
      </c>
      <c r="F468" s="32" t="s">
        <v>66</v>
      </c>
      <c r="G468" s="33">
        <v>2</v>
      </c>
      <c r="H468" s="34">
        <v>0</v>
      </c>
      <c r="I468" s="34">
        <f>ROUND(G468*H468,P4)</f>
        <v>0</v>
      </c>
      <c r="J468" s="29"/>
      <c r="O468" s="35">
        <f>I468*0.21</f>
        <v>0</v>
      </c>
      <c r="P468">
        <v>3</v>
      </c>
    </row>
    <row r="469">
      <c r="A469" s="29" t="s">
        <v>30</v>
      </c>
      <c r="B469" s="36"/>
      <c r="C469" s="37"/>
      <c r="D469" s="37"/>
      <c r="E469" s="43" t="s">
        <v>27</v>
      </c>
      <c r="F469" s="37"/>
      <c r="G469" s="37"/>
      <c r="H469" s="37"/>
      <c r="I469" s="37"/>
      <c r="J469" s="38"/>
    </row>
    <row r="470">
      <c r="A470" s="29" t="s">
        <v>32</v>
      </c>
      <c r="B470" s="36"/>
      <c r="C470" s="37"/>
      <c r="D470" s="37"/>
      <c r="E470" s="39" t="s">
        <v>68</v>
      </c>
      <c r="F470" s="37"/>
      <c r="G470" s="37"/>
      <c r="H470" s="37"/>
      <c r="I470" s="37"/>
      <c r="J470" s="38"/>
    </row>
    <row r="471" ht="57.6">
      <c r="A471" s="29" t="s">
        <v>34</v>
      </c>
      <c r="B471" s="36"/>
      <c r="C471" s="37"/>
      <c r="D471" s="37"/>
      <c r="E471" s="31" t="s">
        <v>1169</v>
      </c>
      <c r="F471" s="37"/>
      <c r="G471" s="37"/>
      <c r="H471" s="37"/>
      <c r="I471" s="37"/>
      <c r="J471" s="38"/>
    </row>
    <row r="472">
      <c r="A472" s="29" t="s">
        <v>25</v>
      </c>
      <c r="B472" s="29">
        <v>99</v>
      </c>
      <c r="C472" s="30" t="s">
        <v>1186</v>
      </c>
      <c r="D472" s="29" t="s">
        <v>27</v>
      </c>
      <c r="E472" s="31" t="s">
        <v>1187</v>
      </c>
      <c r="F472" s="32" t="s">
        <v>66</v>
      </c>
      <c r="G472" s="33">
        <v>2</v>
      </c>
      <c r="H472" s="34">
        <v>0</v>
      </c>
      <c r="I472" s="34">
        <f>ROUND(G472*H472,P4)</f>
        <v>0</v>
      </c>
      <c r="J472" s="29"/>
      <c r="O472" s="35">
        <f>I472*0.21</f>
        <v>0</v>
      </c>
      <c r="P472">
        <v>3</v>
      </c>
    </row>
    <row r="473">
      <c r="A473" s="29" t="s">
        <v>30</v>
      </c>
      <c r="B473" s="36"/>
      <c r="C473" s="37"/>
      <c r="D473" s="37"/>
      <c r="E473" s="43" t="s">
        <v>27</v>
      </c>
      <c r="F473" s="37"/>
      <c r="G473" s="37"/>
      <c r="H473" s="37"/>
      <c r="I473" s="37"/>
      <c r="J473" s="38"/>
    </row>
    <row r="474">
      <c r="A474" s="29" t="s">
        <v>32</v>
      </c>
      <c r="B474" s="36"/>
      <c r="C474" s="37"/>
      <c r="D474" s="37"/>
      <c r="E474" s="39" t="s">
        <v>68</v>
      </c>
      <c r="F474" s="37"/>
      <c r="G474" s="37"/>
      <c r="H474" s="37"/>
      <c r="I474" s="37"/>
      <c r="J474" s="38"/>
    </row>
    <row r="475" ht="57.6">
      <c r="A475" s="29" t="s">
        <v>34</v>
      </c>
      <c r="B475" s="36"/>
      <c r="C475" s="37"/>
      <c r="D475" s="37"/>
      <c r="E475" s="31" t="s">
        <v>1169</v>
      </c>
      <c r="F475" s="37"/>
      <c r="G475" s="37"/>
      <c r="H475" s="37"/>
      <c r="I475" s="37"/>
      <c r="J475" s="38"/>
    </row>
    <row r="476">
      <c r="A476" s="29" t="s">
        <v>25</v>
      </c>
      <c r="B476" s="29">
        <v>100</v>
      </c>
      <c r="C476" s="30" t="s">
        <v>1188</v>
      </c>
      <c r="D476" s="29" t="s">
        <v>27</v>
      </c>
      <c r="E476" s="31" t="s">
        <v>1189</v>
      </c>
      <c r="F476" s="32" t="s">
        <v>66</v>
      </c>
      <c r="G476" s="33">
        <v>2</v>
      </c>
      <c r="H476" s="34">
        <v>0</v>
      </c>
      <c r="I476" s="34">
        <f>ROUND(G476*H476,P4)</f>
        <v>0</v>
      </c>
      <c r="J476" s="29"/>
      <c r="O476" s="35">
        <f>I476*0.21</f>
        <v>0</v>
      </c>
      <c r="P476">
        <v>3</v>
      </c>
    </row>
    <row r="477">
      <c r="A477" s="29" t="s">
        <v>30</v>
      </c>
      <c r="B477" s="36"/>
      <c r="C477" s="37"/>
      <c r="D477" s="37"/>
      <c r="E477" s="43" t="s">
        <v>27</v>
      </c>
      <c r="F477" s="37"/>
      <c r="G477" s="37"/>
      <c r="H477" s="37"/>
      <c r="I477" s="37"/>
      <c r="J477" s="38"/>
    </row>
    <row r="478">
      <c r="A478" s="29" t="s">
        <v>32</v>
      </c>
      <c r="B478" s="36"/>
      <c r="C478" s="37"/>
      <c r="D478" s="37"/>
      <c r="E478" s="39" t="s">
        <v>68</v>
      </c>
      <c r="F478" s="37"/>
      <c r="G478" s="37"/>
      <c r="H478" s="37"/>
      <c r="I478" s="37"/>
      <c r="J478" s="38"/>
    </row>
    <row r="479" ht="57.6">
      <c r="A479" s="29" t="s">
        <v>34</v>
      </c>
      <c r="B479" s="36"/>
      <c r="C479" s="37"/>
      <c r="D479" s="37"/>
      <c r="E479" s="31" t="s">
        <v>1169</v>
      </c>
      <c r="F479" s="37"/>
      <c r="G479" s="37"/>
      <c r="H479" s="37"/>
      <c r="I479" s="37"/>
      <c r="J479" s="38"/>
    </row>
    <row r="480">
      <c r="A480" s="29" t="s">
        <v>25</v>
      </c>
      <c r="B480" s="29">
        <v>101</v>
      </c>
      <c r="C480" s="30" t="s">
        <v>1190</v>
      </c>
      <c r="D480" s="29" t="s">
        <v>27</v>
      </c>
      <c r="E480" s="31" t="s">
        <v>1191</v>
      </c>
      <c r="F480" s="32" t="s">
        <v>66</v>
      </c>
      <c r="G480" s="33">
        <v>3</v>
      </c>
      <c r="H480" s="34">
        <v>0</v>
      </c>
      <c r="I480" s="34">
        <f>ROUND(G480*H480,P4)</f>
        <v>0</v>
      </c>
      <c r="J480" s="29"/>
      <c r="O480" s="35">
        <f>I480*0.21</f>
        <v>0</v>
      </c>
      <c r="P480">
        <v>3</v>
      </c>
    </row>
    <row r="481">
      <c r="A481" s="29" t="s">
        <v>30</v>
      </c>
      <c r="B481" s="36"/>
      <c r="C481" s="37"/>
      <c r="D481" s="37"/>
      <c r="E481" s="43" t="s">
        <v>27</v>
      </c>
      <c r="F481" s="37"/>
      <c r="G481" s="37"/>
      <c r="H481" s="37"/>
      <c r="I481" s="37"/>
      <c r="J481" s="38"/>
    </row>
    <row r="482">
      <c r="A482" s="29" t="s">
        <v>32</v>
      </c>
      <c r="B482" s="36"/>
      <c r="C482" s="37"/>
      <c r="D482" s="37"/>
      <c r="E482" s="39" t="s">
        <v>1023</v>
      </c>
      <c r="F482" s="37"/>
      <c r="G482" s="37"/>
      <c r="H482" s="37"/>
      <c r="I482" s="37"/>
      <c r="J482" s="38"/>
    </row>
    <row r="483" ht="57.6">
      <c r="A483" s="29" t="s">
        <v>34</v>
      </c>
      <c r="B483" s="36"/>
      <c r="C483" s="37"/>
      <c r="D483" s="37"/>
      <c r="E483" s="31" t="s">
        <v>1169</v>
      </c>
      <c r="F483" s="37"/>
      <c r="G483" s="37"/>
      <c r="H483" s="37"/>
      <c r="I483" s="37"/>
      <c r="J483" s="38"/>
    </row>
    <row r="484">
      <c r="A484" s="29" t="s">
        <v>25</v>
      </c>
      <c r="B484" s="29">
        <v>102</v>
      </c>
      <c r="C484" s="30" t="s">
        <v>1192</v>
      </c>
      <c r="D484" s="29" t="s">
        <v>27</v>
      </c>
      <c r="E484" s="31" t="s">
        <v>1193</v>
      </c>
      <c r="F484" s="32" t="s">
        <v>66</v>
      </c>
      <c r="G484" s="33">
        <v>1</v>
      </c>
      <c r="H484" s="34">
        <v>0</v>
      </c>
      <c r="I484" s="34">
        <f>ROUND(G484*H484,P4)</f>
        <v>0</v>
      </c>
      <c r="J484" s="29"/>
      <c r="O484" s="35">
        <f>I484*0.21</f>
        <v>0</v>
      </c>
      <c r="P484">
        <v>3</v>
      </c>
    </row>
    <row r="485">
      <c r="A485" s="29" t="s">
        <v>30</v>
      </c>
      <c r="B485" s="36"/>
      <c r="C485" s="37"/>
      <c r="D485" s="37"/>
      <c r="E485" s="43" t="s">
        <v>27</v>
      </c>
      <c r="F485" s="37"/>
      <c r="G485" s="37"/>
      <c r="H485" s="37"/>
      <c r="I485" s="37"/>
      <c r="J485" s="38"/>
    </row>
    <row r="486">
      <c r="A486" s="29" t="s">
        <v>32</v>
      </c>
      <c r="B486" s="36"/>
      <c r="C486" s="37"/>
      <c r="D486" s="37"/>
      <c r="E486" s="39" t="s">
        <v>33</v>
      </c>
      <c r="F486" s="37"/>
      <c r="G486" s="37"/>
      <c r="H486" s="37"/>
      <c r="I486" s="37"/>
      <c r="J486" s="38"/>
    </row>
    <row r="487" ht="57.6">
      <c r="A487" s="29" t="s">
        <v>34</v>
      </c>
      <c r="B487" s="36"/>
      <c r="C487" s="37"/>
      <c r="D487" s="37"/>
      <c r="E487" s="31" t="s">
        <v>1169</v>
      </c>
      <c r="F487" s="37"/>
      <c r="G487" s="37"/>
      <c r="H487" s="37"/>
      <c r="I487" s="37"/>
      <c r="J487" s="38"/>
    </row>
    <row r="488">
      <c r="A488" s="29" t="s">
        <v>25</v>
      </c>
      <c r="B488" s="29">
        <v>120</v>
      </c>
      <c r="C488" s="30" t="s">
        <v>1194</v>
      </c>
      <c r="D488" s="29" t="s">
        <v>27</v>
      </c>
      <c r="E488" s="31" t="s">
        <v>1195</v>
      </c>
      <c r="F488" s="32" t="s">
        <v>66</v>
      </c>
      <c r="G488" s="33">
        <v>33</v>
      </c>
      <c r="H488" s="34">
        <v>0</v>
      </c>
      <c r="I488" s="34">
        <f>ROUND(G488*H488,P4)</f>
        <v>0</v>
      </c>
      <c r="J488" s="29"/>
      <c r="O488" s="35">
        <f>I488*0.21</f>
        <v>0</v>
      </c>
      <c r="P488">
        <v>3</v>
      </c>
    </row>
    <row r="489">
      <c r="A489" s="29" t="s">
        <v>30</v>
      </c>
      <c r="B489" s="36"/>
      <c r="C489" s="37"/>
      <c r="D489" s="37"/>
      <c r="E489" s="43" t="s">
        <v>27</v>
      </c>
      <c r="F489" s="37"/>
      <c r="G489" s="37"/>
      <c r="H489" s="37"/>
      <c r="I489" s="37"/>
      <c r="J489" s="38"/>
    </row>
    <row r="490">
      <c r="A490" s="29" t="s">
        <v>32</v>
      </c>
      <c r="B490" s="36"/>
      <c r="C490" s="37"/>
      <c r="D490" s="37"/>
      <c r="E490" s="39" t="s">
        <v>1196</v>
      </c>
      <c r="F490" s="37"/>
      <c r="G490" s="37"/>
      <c r="H490" s="37"/>
      <c r="I490" s="37"/>
      <c r="J490" s="38"/>
    </row>
    <row r="491">
      <c r="A491" s="29" t="s">
        <v>34</v>
      </c>
      <c r="B491" s="36"/>
      <c r="C491" s="37"/>
      <c r="D491" s="37"/>
      <c r="E491" s="31" t="s">
        <v>1197</v>
      </c>
      <c r="F491" s="37"/>
      <c r="G491" s="37"/>
      <c r="H491" s="37"/>
      <c r="I491" s="37"/>
      <c r="J491" s="38"/>
    </row>
    <row r="492">
      <c r="A492" s="29" t="s">
        <v>25</v>
      </c>
      <c r="B492" s="29">
        <v>112</v>
      </c>
      <c r="C492" s="30" t="s">
        <v>1198</v>
      </c>
      <c r="D492" s="29" t="s">
        <v>27</v>
      </c>
      <c r="E492" s="31" t="s">
        <v>1199</v>
      </c>
      <c r="F492" s="32" t="s">
        <v>66</v>
      </c>
      <c r="G492" s="33">
        <v>5</v>
      </c>
      <c r="H492" s="34">
        <v>0</v>
      </c>
      <c r="I492" s="34">
        <f>ROUND(G492*H492,P4)</f>
        <v>0</v>
      </c>
      <c r="J492" s="29"/>
      <c r="O492" s="35">
        <f>I492*0.21</f>
        <v>0</v>
      </c>
      <c r="P492">
        <v>3</v>
      </c>
    </row>
    <row r="493">
      <c r="A493" s="29" t="s">
        <v>30</v>
      </c>
      <c r="B493" s="36"/>
      <c r="C493" s="37"/>
      <c r="D493" s="37"/>
      <c r="E493" s="43" t="s">
        <v>27</v>
      </c>
      <c r="F493" s="37"/>
      <c r="G493" s="37"/>
      <c r="H493" s="37"/>
      <c r="I493" s="37"/>
      <c r="J493" s="38"/>
    </row>
    <row r="494">
      <c r="A494" s="29" t="s">
        <v>32</v>
      </c>
      <c r="B494" s="36"/>
      <c r="C494" s="37"/>
      <c r="D494" s="37"/>
      <c r="E494" s="39" t="s">
        <v>586</v>
      </c>
      <c r="F494" s="37"/>
      <c r="G494" s="37"/>
      <c r="H494" s="37"/>
      <c r="I494" s="37"/>
      <c r="J494" s="38"/>
    </row>
    <row r="495" ht="28.8">
      <c r="A495" s="29" t="s">
        <v>34</v>
      </c>
      <c r="B495" s="36"/>
      <c r="C495" s="37"/>
      <c r="D495" s="37"/>
      <c r="E495" s="31" t="s">
        <v>1200</v>
      </c>
      <c r="F495" s="37"/>
      <c r="G495" s="37"/>
      <c r="H495" s="37"/>
      <c r="I495" s="37"/>
      <c r="J495" s="38"/>
    </row>
    <row r="496">
      <c r="A496" s="29" t="s">
        <v>25</v>
      </c>
      <c r="B496" s="29">
        <v>115</v>
      </c>
      <c r="C496" s="30" t="s">
        <v>1201</v>
      </c>
      <c r="D496" s="29" t="s">
        <v>27</v>
      </c>
      <c r="E496" s="31" t="s">
        <v>1202</v>
      </c>
      <c r="F496" s="32" t="s">
        <v>78</v>
      </c>
      <c r="G496" s="33">
        <v>22.065999999999999</v>
      </c>
      <c r="H496" s="34">
        <v>0</v>
      </c>
      <c r="I496" s="34">
        <f>ROUND(G496*H496,P4)</f>
        <v>0</v>
      </c>
      <c r="J496" s="29"/>
      <c r="O496" s="35">
        <f>I496*0.21</f>
        <v>0</v>
      </c>
      <c r="P496">
        <v>3</v>
      </c>
    </row>
    <row r="497">
      <c r="A497" s="29" t="s">
        <v>30</v>
      </c>
      <c r="B497" s="36"/>
      <c r="C497" s="37"/>
      <c r="D497" s="37"/>
      <c r="E497" s="43" t="s">
        <v>27</v>
      </c>
      <c r="F497" s="37"/>
      <c r="G497" s="37"/>
      <c r="H497" s="37"/>
      <c r="I497" s="37"/>
      <c r="J497" s="38"/>
    </row>
    <row r="498">
      <c r="A498" s="29" t="s">
        <v>32</v>
      </c>
      <c r="B498" s="36"/>
      <c r="C498" s="37"/>
      <c r="D498" s="37"/>
      <c r="E498" s="39" t="s">
        <v>1203</v>
      </c>
      <c r="F498" s="37"/>
      <c r="G498" s="37"/>
      <c r="H498" s="37"/>
      <c r="I498" s="37"/>
      <c r="J498" s="38"/>
    </row>
    <row r="499">
      <c r="A499" s="29" t="s">
        <v>34</v>
      </c>
      <c r="B499" s="36"/>
      <c r="C499" s="37"/>
      <c r="D499" s="37"/>
      <c r="E499" s="43" t="s">
        <v>27</v>
      </c>
      <c r="F499" s="37"/>
      <c r="G499" s="37"/>
      <c r="H499" s="37"/>
      <c r="I499" s="37"/>
      <c r="J499" s="38"/>
    </row>
    <row r="500">
      <c r="A500" s="29" t="s">
        <v>25</v>
      </c>
      <c r="B500" s="29">
        <v>113</v>
      </c>
      <c r="C500" s="30" t="s">
        <v>1204</v>
      </c>
      <c r="D500" s="29" t="s">
        <v>27</v>
      </c>
      <c r="E500" s="31" t="s">
        <v>1205</v>
      </c>
      <c r="F500" s="32" t="s">
        <v>94</v>
      </c>
      <c r="G500" s="33">
        <v>51</v>
      </c>
      <c r="H500" s="34">
        <v>0</v>
      </c>
      <c r="I500" s="34">
        <f>ROUND(G500*H500,P4)</f>
        <v>0</v>
      </c>
      <c r="J500" s="29"/>
      <c r="O500" s="35">
        <f>I500*0.21</f>
        <v>0</v>
      </c>
      <c r="P500">
        <v>3</v>
      </c>
    </row>
    <row r="501">
      <c r="A501" s="29" t="s">
        <v>30</v>
      </c>
      <c r="B501" s="36"/>
      <c r="C501" s="37"/>
      <c r="D501" s="37"/>
      <c r="E501" s="43" t="s">
        <v>27</v>
      </c>
      <c r="F501" s="37"/>
      <c r="G501" s="37"/>
      <c r="H501" s="37"/>
      <c r="I501" s="37"/>
      <c r="J501" s="38"/>
    </row>
    <row r="502">
      <c r="A502" s="29" t="s">
        <v>32</v>
      </c>
      <c r="B502" s="36"/>
      <c r="C502" s="37"/>
      <c r="D502" s="37"/>
      <c r="E502" s="39" t="s">
        <v>1032</v>
      </c>
      <c r="F502" s="37"/>
      <c r="G502" s="37"/>
      <c r="H502" s="37"/>
      <c r="I502" s="37"/>
      <c r="J502" s="38"/>
    </row>
    <row r="503">
      <c r="A503" s="29" t="s">
        <v>34</v>
      </c>
      <c r="B503" s="36"/>
      <c r="C503" s="37"/>
      <c r="D503" s="37"/>
      <c r="E503" s="31" t="s">
        <v>1206</v>
      </c>
      <c r="F503" s="37"/>
      <c r="G503" s="37"/>
      <c r="H503" s="37"/>
      <c r="I503" s="37"/>
      <c r="J503" s="38"/>
    </row>
    <row r="504">
      <c r="A504" s="23" t="s">
        <v>22</v>
      </c>
      <c r="B504" s="24"/>
      <c r="C504" s="25" t="s">
        <v>1207</v>
      </c>
      <c r="D504" s="26"/>
      <c r="E504" s="23" t="s">
        <v>1208</v>
      </c>
      <c r="F504" s="26"/>
      <c r="G504" s="26"/>
      <c r="H504" s="26"/>
      <c r="I504" s="27">
        <f>SUMIFS(I505:I508,A505:A508,"P")</f>
        <v>0</v>
      </c>
      <c r="J504" s="28"/>
    </row>
    <row r="505">
      <c r="A505" s="29" t="s">
        <v>25</v>
      </c>
      <c r="B505" s="29">
        <v>78</v>
      </c>
      <c r="C505" s="30" t="s">
        <v>1209</v>
      </c>
      <c r="D505" s="29" t="s">
        <v>27</v>
      </c>
      <c r="E505" s="31" t="s">
        <v>1210</v>
      </c>
      <c r="F505" s="32" t="s">
        <v>94</v>
      </c>
      <c r="G505" s="33">
        <v>55</v>
      </c>
      <c r="H505" s="34">
        <v>0</v>
      </c>
      <c r="I505" s="34">
        <f>ROUND(G505*H505,P4)</f>
        <v>0</v>
      </c>
      <c r="J505" s="29"/>
      <c r="O505" s="35">
        <f>I505*0.21</f>
        <v>0</v>
      </c>
      <c r="P505">
        <v>3</v>
      </c>
    </row>
    <row r="506">
      <c r="A506" s="29" t="s">
        <v>30</v>
      </c>
      <c r="B506" s="36"/>
      <c r="C506" s="37"/>
      <c r="D506" s="37"/>
      <c r="E506" s="31" t="s">
        <v>1211</v>
      </c>
      <c r="F506" s="37"/>
      <c r="G506" s="37"/>
      <c r="H506" s="37"/>
      <c r="I506" s="37"/>
      <c r="J506" s="38"/>
    </row>
    <row r="507">
      <c r="A507" s="29" t="s">
        <v>32</v>
      </c>
      <c r="B507" s="36"/>
      <c r="C507" s="37"/>
      <c r="D507" s="37"/>
      <c r="E507" s="39" t="s">
        <v>1212</v>
      </c>
      <c r="F507" s="37"/>
      <c r="G507" s="37"/>
      <c r="H507" s="37"/>
      <c r="I507" s="37"/>
      <c r="J507" s="38"/>
    </row>
    <row r="508">
      <c r="A508" s="29" t="s">
        <v>34</v>
      </c>
      <c r="B508" s="36"/>
      <c r="C508" s="37"/>
      <c r="D508" s="37"/>
      <c r="E508" s="43" t="s">
        <v>27</v>
      </c>
      <c r="F508" s="37"/>
      <c r="G508" s="37"/>
      <c r="H508" s="37"/>
      <c r="I508" s="37"/>
      <c r="J508" s="38"/>
    </row>
    <row r="509">
      <c r="A509" s="23" t="s">
        <v>22</v>
      </c>
      <c r="B509" s="24"/>
      <c r="C509" s="25" t="s">
        <v>1213</v>
      </c>
      <c r="D509" s="26"/>
      <c r="E509" s="23" t="s">
        <v>1214</v>
      </c>
      <c r="F509" s="26"/>
      <c r="G509" s="26"/>
      <c r="H509" s="26"/>
      <c r="I509" s="27">
        <f>SUMIFS(I510:I517,A510:A517,"P")</f>
        <v>0</v>
      </c>
      <c r="J509" s="28"/>
    </row>
    <row r="510">
      <c r="A510" s="29" t="s">
        <v>25</v>
      </c>
      <c r="B510" s="29">
        <v>79</v>
      </c>
      <c r="C510" s="30" t="s">
        <v>1215</v>
      </c>
      <c r="D510" s="29" t="s">
        <v>27</v>
      </c>
      <c r="E510" s="31" t="s">
        <v>1216</v>
      </c>
      <c r="F510" s="32" t="s">
        <v>66</v>
      </c>
      <c r="G510" s="33">
        <v>1</v>
      </c>
      <c r="H510" s="34">
        <v>0</v>
      </c>
      <c r="I510" s="34">
        <f>ROUND(G510*H510,P4)</f>
        <v>0</v>
      </c>
      <c r="J510" s="29"/>
      <c r="O510" s="35">
        <f>I510*0.21</f>
        <v>0</v>
      </c>
      <c r="P510">
        <v>3</v>
      </c>
    </row>
    <row r="511">
      <c r="A511" s="29" t="s">
        <v>30</v>
      </c>
      <c r="B511" s="36"/>
      <c r="C511" s="37"/>
      <c r="D511" s="37"/>
      <c r="E511" s="43" t="s">
        <v>27</v>
      </c>
      <c r="F511" s="37"/>
      <c r="G511" s="37"/>
      <c r="H511" s="37"/>
      <c r="I511" s="37"/>
      <c r="J511" s="38"/>
    </row>
    <row r="512">
      <c r="A512" s="29" t="s">
        <v>32</v>
      </c>
      <c r="B512" s="36"/>
      <c r="C512" s="37"/>
      <c r="D512" s="37"/>
      <c r="E512" s="39" t="s">
        <v>33</v>
      </c>
      <c r="F512" s="37"/>
      <c r="G512" s="37"/>
      <c r="H512" s="37"/>
      <c r="I512" s="37"/>
      <c r="J512" s="38"/>
    </row>
    <row r="513">
      <c r="A513" s="29" t="s">
        <v>34</v>
      </c>
      <c r="B513" s="36"/>
      <c r="C513" s="37"/>
      <c r="D513" s="37"/>
      <c r="E513" s="43" t="s">
        <v>27</v>
      </c>
      <c r="F513" s="37"/>
      <c r="G513" s="37"/>
      <c r="H513" s="37"/>
      <c r="I513" s="37"/>
      <c r="J513" s="38"/>
    </row>
    <row r="514">
      <c r="A514" s="29" t="s">
        <v>25</v>
      </c>
      <c r="B514" s="29">
        <v>80</v>
      </c>
      <c r="C514" s="30" t="s">
        <v>1217</v>
      </c>
      <c r="D514" s="29" t="s">
        <v>27</v>
      </c>
      <c r="E514" s="31" t="s">
        <v>1218</v>
      </c>
      <c r="F514" s="32" t="s">
        <v>66</v>
      </c>
      <c r="G514" s="33">
        <v>2</v>
      </c>
      <c r="H514" s="34">
        <v>0</v>
      </c>
      <c r="I514" s="34">
        <f>ROUND(G514*H514,P4)</f>
        <v>0</v>
      </c>
      <c r="J514" s="29"/>
      <c r="O514" s="35">
        <f>I514*0.21</f>
        <v>0</v>
      </c>
      <c r="P514">
        <v>3</v>
      </c>
    </row>
    <row r="515">
      <c r="A515" s="29" t="s">
        <v>30</v>
      </c>
      <c r="B515" s="36"/>
      <c r="C515" s="37"/>
      <c r="D515" s="37"/>
      <c r="E515" s="43" t="s">
        <v>27</v>
      </c>
      <c r="F515" s="37"/>
      <c r="G515" s="37"/>
      <c r="H515" s="37"/>
      <c r="I515" s="37"/>
      <c r="J515" s="38"/>
    </row>
    <row r="516">
      <c r="A516" s="29" t="s">
        <v>32</v>
      </c>
      <c r="B516" s="36"/>
      <c r="C516" s="37"/>
      <c r="D516" s="37"/>
      <c r="E516" s="39" t="s">
        <v>68</v>
      </c>
      <c r="F516" s="37"/>
      <c r="G516" s="37"/>
      <c r="H516" s="37"/>
      <c r="I516" s="37"/>
      <c r="J516" s="38"/>
    </row>
    <row r="517">
      <c r="A517" s="29" t="s">
        <v>34</v>
      </c>
      <c r="B517" s="36"/>
      <c r="C517" s="37"/>
      <c r="D517" s="37"/>
      <c r="E517" s="43" t="s">
        <v>27</v>
      </c>
      <c r="F517" s="37"/>
      <c r="G517" s="37"/>
      <c r="H517" s="37"/>
      <c r="I517" s="37"/>
      <c r="J517" s="38"/>
    </row>
    <row r="518">
      <c r="A518" s="23" t="s">
        <v>22</v>
      </c>
      <c r="B518" s="24"/>
      <c r="C518" s="25" t="s">
        <v>3</v>
      </c>
      <c r="D518" s="26"/>
      <c r="E518" s="23" t="s">
        <v>1219</v>
      </c>
      <c r="F518" s="26"/>
      <c r="G518" s="26"/>
      <c r="H518" s="26"/>
      <c r="I518" s="27">
        <f>SUMIFS(I519:I534,A519:A534,"P")</f>
        <v>0</v>
      </c>
      <c r="J518" s="28"/>
    </row>
    <row r="519">
      <c r="A519" s="29" t="s">
        <v>25</v>
      </c>
      <c r="B519" s="29">
        <v>82</v>
      </c>
      <c r="C519" s="30" t="s">
        <v>1220</v>
      </c>
      <c r="D519" s="29" t="s">
        <v>27</v>
      </c>
      <c r="E519" s="31" t="s">
        <v>1221</v>
      </c>
      <c r="F519" s="32" t="s">
        <v>78</v>
      </c>
      <c r="G519" s="33">
        <v>1.0549999999999999</v>
      </c>
      <c r="H519" s="34">
        <v>0</v>
      </c>
      <c r="I519" s="34">
        <f>ROUND(G519*H519,P4)</f>
        <v>0</v>
      </c>
      <c r="J519" s="29"/>
      <c r="O519" s="35">
        <f>I519*0.21</f>
        <v>0</v>
      </c>
      <c r="P519">
        <v>3</v>
      </c>
    </row>
    <row r="520">
      <c r="A520" s="29" t="s">
        <v>30</v>
      </c>
      <c r="B520" s="36"/>
      <c r="C520" s="37"/>
      <c r="D520" s="37"/>
      <c r="E520" s="43" t="s">
        <v>27</v>
      </c>
      <c r="F520" s="37"/>
      <c r="G520" s="37"/>
      <c r="H520" s="37"/>
      <c r="I520" s="37"/>
      <c r="J520" s="38"/>
    </row>
    <row r="521">
      <c r="A521" s="29" t="s">
        <v>32</v>
      </c>
      <c r="B521" s="36"/>
      <c r="C521" s="37"/>
      <c r="D521" s="37"/>
      <c r="E521" s="39" t="s">
        <v>1222</v>
      </c>
      <c r="F521" s="37"/>
      <c r="G521" s="37"/>
      <c r="H521" s="37"/>
      <c r="I521" s="37"/>
      <c r="J521" s="38"/>
    </row>
    <row r="522">
      <c r="A522" s="29" t="s">
        <v>34</v>
      </c>
      <c r="B522" s="36"/>
      <c r="C522" s="37"/>
      <c r="D522" s="37"/>
      <c r="E522" s="43" t="s">
        <v>27</v>
      </c>
      <c r="F522" s="37"/>
      <c r="G522" s="37"/>
      <c r="H522" s="37"/>
      <c r="I522" s="37"/>
      <c r="J522" s="38"/>
    </row>
    <row r="523">
      <c r="A523" s="29" t="s">
        <v>25</v>
      </c>
      <c r="B523" s="29">
        <v>83</v>
      </c>
      <c r="C523" s="30" t="s">
        <v>1223</v>
      </c>
      <c r="D523" s="29" t="s">
        <v>27</v>
      </c>
      <c r="E523" s="31" t="s">
        <v>1224</v>
      </c>
      <c r="F523" s="32" t="s">
        <v>78</v>
      </c>
      <c r="G523" s="33">
        <v>1.0549999999999999</v>
      </c>
      <c r="H523" s="34">
        <v>0</v>
      </c>
      <c r="I523" s="34">
        <f>ROUND(G523*H523,P4)</f>
        <v>0</v>
      </c>
      <c r="J523" s="29"/>
      <c r="O523" s="35">
        <f>I523*0.21</f>
        <v>0</v>
      </c>
      <c r="P523">
        <v>3</v>
      </c>
    </row>
    <row r="524">
      <c r="A524" s="29" t="s">
        <v>30</v>
      </c>
      <c r="B524" s="36"/>
      <c r="C524" s="37"/>
      <c r="D524" s="37"/>
      <c r="E524" s="43" t="s">
        <v>27</v>
      </c>
      <c r="F524" s="37"/>
      <c r="G524" s="37"/>
      <c r="H524" s="37"/>
      <c r="I524" s="37"/>
      <c r="J524" s="38"/>
    </row>
    <row r="525">
      <c r="A525" s="29" t="s">
        <v>32</v>
      </c>
      <c r="B525" s="36"/>
      <c r="C525" s="37"/>
      <c r="D525" s="37"/>
      <c r="E525" s="39" t="s">
        <v>1222</v>
      </c>
      <c r="F525" s="37"/>
      <c r="G525" s="37"/>
      <c r="H525" s="37"/>
      <c r="I525" s="37"/>
      <c r="J525" s="38"/>
    </row>
    <row r="526">
      <c r="A526" s="29" t="s">
        <v>34</v>
      </c>
      <c r="B526" s="36"/>
      <c r="C526" s="37"/>
      <c r="D526" s="37"/>
      <c r="E526" s="43" t="s">
        <v>27</v>
      </c>
      <c r="F526" s="37"/>
      <c r="G526" s="37"/>
      <c r="H526" s="37"/>
      <c r="I526" s="37"/>
      <c r="J526" s="38"/>
    </row>
    <row r="527">
      <c r="A527" s="29" t="s">
        <v>25</v>
      </c>
      <c r="B527" s="29">
        <v>81</v>
      </c>
      <c r="C527" s="30" t="s">
        <v>1225</v>
      </c>
      <c r="D527" s="29" t="s">
        <v>27</v>
      </c>
      <c r="E527" s="31" t="s">
        <v>1226</v>
      </c>
      <c r="F527" s="32" t="s">
        <v>78</v>
      </c>
      <c r="G527" s="33">
        <v>1.548</v>
      </c>
      <c r="H527" s="34">
        <v>0</v>
      </c>
      <c r="I527" s="34">
        <f>ROUND(G527*H527,P4)</f>
        <v>0</v>
      </c>
      <c r="J527" s="29"/>
      <c r="O527" s="35">
        <f>I527*0.21</f>
        <v>0</v>
      </c>
      <c r="P527">
        <v>3</v>
      </c>
    </row>
    <row r="528">
      <c r="A528" s="29" t="s">
        <v>30</v>
      </c>
      <c r="B528" s="36"/>
      <c r="C528" s="37"/>
      <c r="D528" s="37"/>
      <c r="E528" s="43" t="s">
        <v>27</v>
      </c>
      <c r="F528" s="37"/>
      <c r="G528" s="37"/>
      <c r="H528" s="37"/>
      <c r="I528" s="37"/>
      <c r="J528" s="38"/>
    </row>
    <row r="529">
      <c r="A529" s="29" t="s">
        <v>32</v>
      </c>
      <c r="B529" s="36"/>
      <c r="C529" s="37"/>
      <c r="D529" s="37"/>
      <c r="E529" s="39" t="s">
        <v>1227</v>
      </c>
      <c r="F529" s="37"/>
      <c r="G529" s="37"/>
      <c r="H529" s="37"/>
      <c r="I529" s="37"/>
      <c r="J529" s="38"/>
    </row>
    <row r="530">
      <c r="A530" s="29" t="s">
        <v>34</v>
      </c>
      <c r="B530" s="36"/>
      <c r="C530" s="37"/>
      <c r="D530" s="37"/>
      <c r="E530" s="43" t="s">
        <v>27</v>
      </c>
      <c r="F530" s="37"/>
      <c r="G530" s="37"/>
      <c r="H530" s="37"/>
      <c r="I530" s="37"/>
      <c r="J530" s="38"/>
    </row>
    <row r="531">
      <c r="A531" s="29" t="s">
        <v>25</v>
      </c>
      <c r="B531" s="29">
        <v>84</v>
      </c>
      <c r="C531" s="30" t="s">
        <v>1228</v>
      </c>
      <c r="D531" s="29" t="s">
        <v>27</v>
      </c>
      <c r="E531" s="31" t="s">
        <v>1229</v>
      </c>
      <c r="F531" s="32" t="s">
        <v>78</v>
      </c>
      <c r="G531" s="33">
        <v>1.0549999999999999</v>
      </c>
      <c r="H531" s="34">
        <v>0</v>
      </c>
      <c r="I531" s="34">
        <f>ROUND(G531*H531,P4)</f>
        <v>0</v>
      </c>
      <c r="J531" s="29"/>
      <c r="O531" s="35">
        <f>I531*0.21</f>
        <v>0</v>
      </c>
      <c r="P531">
        <v>3</v>
      </c>
    </row>
    <row r="532">
      <c r="A532" s="29" t="s">
        <v>30</v>
      </c>
      <c r="B532" s="36"/>
      <c r="C532" s="37"/>
      <c r="D532" s="37"/>
      <c r="E532" s="43" t="s">
        <v>27</v>
      </c>
      <c r="F532" s="37"/>
      <c r="G532" s="37"/>
      <c r="H532" s="37"/>
      <c r="I532" s="37"/>
      <c r="J532" s="38"/>
    </row>
    <row r="533">
      <c r="A533" s="29" t="s">
        <v>32</v>
      </c>
      <c r="B533" s="36"/>
      <c r="C533" s="37"/>
      <c r="D533" s="37"/>
      <c r="E533" s="39" t="s">
        <v>1222</v>
      </c>
      <c r="F533" s="37"/>
      <c r="G533" s="37"/>
      <c r="H533" s="37"/>
      <c r="I533" s="37"/>
      <c r="J533" s="38"/>
    </row>
    <row r="534">
      <c r="A534" s="29" t="s">
        <v>34</v>
      </c>
      <c r="B534" s="40"/>
      <c r="C534" s="41"/>
      <c r="D534" s="41"/>
      <c r="E534" s="44" t="s">
        <v>27</v>
      </c>
      <c r="F534" s="41"/>
      <c r="G534" s="41"/>
      <c r="H534" s="41"/>
      <c r="I534" s="41"/>
      <c r="J534"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c r="A3" s="10" t="s">
        <v>3</v>
      </c>
      <c r="B3" s="11" t="s">
        <v>4</v>
      </c>
      <c r="C3" s="12" t="s">
        <v>5</v>
      </c>
      <c r="D3" s="13"/>
      <c r="E3" s="14" t="s">
        <v>6</v>
      </c>
      <c r="F3" s="7"/>
      <c r="G3" s="7"/>
      <c r="H3" s="15" t="s">
        <v>1230</v>
      </c>
      <c r="I3" s="16">
        <f>SUMIFS(I8:I73,A8:A73,"SD")</f>
        <v>0</v>
      </c>
      <c r="J3" s="9"/>
      <c r="O3">
        <v>0</v>
      </c>
      <c r="P3">
        <v>2</v>
      </c>
    </row>
    <row r="4">
      <c r="A4" s="10" t="s">
        <v>8</v>
      </c>
      <c r="B4" s="11" t="s">
        <v>9</v>
      </c>
      <c r="C4" s="12" t="s">
        <v>1230</v>
      </c>
      <c r="D4" s="13"/>
      <c r="E4" s="14" t="s">
        <v>1231</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SUMIFS(I9:I12,A9:A12,"P")</f>
        <v>0</v>
      </c>
      <c r="J8" s="28"/>
    </row>
    <row r="9">
      <c r="A9" s="29" t="s">
        <v>25</v>
      </c>
      <c r="B9" s="29">
        <v>16</v>
      </c>
      <c r="C9" s="30" t="s">
        <v>714</v>
      </c>
      <c r="D9" s="29" t="s">
        <v>27</v>
      </c>
      <c r="E9" s="31" t="s">
        <v>715</v>
      </c>
      <c r="F9" s="32" t="s">
        <v>29</v>
      </c>
      <c r="G9" s="33">
        <v>1</v>
      </c>
      <c r="H9" s="34">
        <v>0</v>
      </c>
      <c r="I9" s="34">
        <f>ROUND(G9*H9,P4)</f>
        <v>0</v>
      </c>
      <c r="J9" s="29"/>
      <c r="O9" s="35">
        <f>I9*0.21</f>
        <v>0</v>
      </c>
      <c r="P9">
        <v>3</v>
      </c>
    </row>
    <row r="10" ht="28.8">
      <c r="A10" s="29" t="s">
        <v>30</v>
      </c>
      <c r="B10" s="36"/>
      <c r="C10" s="37"/>
      <c r="D10" s="37"/>
      <c r="E10" s="31" t="s">
        <v>1232</v>
      </c>
      <c r="F10" s="37"/>
      <c r="G10" s="37"/>
      <c r="H10" s="37"/>
      <c r="I10" s="37"/>
      <c r="J10" s="38"/>
    </row>
    <row r="11">
      <c r="A11" s="29" t="s">
        <v>32</v>
      </c>
      <c r="B11" s="36"/>
      <c r="C11" s="37"/>
      <c r="D11" s="37"/>
      <c r="E11" s="39" t="s">
        <v>33</v>
      </c>
      <c r="F11" s="37"/>
      <c r="G11" s="37"/>
      <c r="H11" s="37"/>
      <c r="I11" s="37"/>
      <c r="J11" s="38"/>
    </row>
    <row r="12" ht="57.6">
      <c r="A12" s="29" t="s">
        <v>34</v>
      </c>
      <c r="B12" s="36"/>
      <c r="C12" s="37"/>
      <c r="D12" s="37"/>
      <c r="E12" s="31" t="s">
        <v>44</v>
      </c>
      <c r="F12" s="37"/>
      <c r="G12" s="37"/>
      <c r="H12" s="37"/>
      <c r="I12" s="37"/>
      <c r="J12" s="38"/>
    </row>
    <row r="13">
      <c r="A13" s="23" t="s">
        <v>22</v>
      </c>
      <c r="B13" s="24"/>
      <c r="C13" s="25" t="s">
        <v>90</v>
      </c>
      <c r="D13" s="26"/>
      <c r="E13" s="23" t="s">
        <v>91</v>
      </c>
      <c r="F13" s="26"/>
      <c r="G13" s="26"/>
      <c r="H13" s="26"/>
      <c r="I13" s="27">
        <f>SUMIFS(I14:I73,A14:A73,"P")</f>
        <v>0</v>
      </c>
      <c r="J13" s="28"/>
    </row>
    <row r="14" ht="28.8">
      <c r="A14" s="29" t="s">
        <v>25</v>
      </c>
      <c r="B14" s="29">
        <v>1</v>
      </c>
      <c r="C14" s="30" t="s">
        <v>1233</v>
      </c>
      <c r="D14" s="29" t="s">
        <v>27</v>
      </c>
      <c r="E14" s="31" t="s">
        <v>1234</v>
      </c>
      <c r="F14" s="32" t="s">
        <v>66</v>
      </c>
      <c r="G14" s="33">
        <v>73</v>
      </c>
      <c r="H14" s="34">
        <v>0</v>
      </c>
      <c r="I14" s="34">
        <f>ROUND(G14*H14,P4)</f>
        <v>0</v>
      </c>
      <c r="J14" s="29"/>
      <c r="O14" s="35">
        <f>I14*0.21</f>
        <v>0</v>
      </c>
      <c r="P14">
        <v>3</v>
      </c>
    </row>
    <row r="15" ht="86.4">
      <c r="A15" s="29" t="s">
        <v>30</v>
      </c>
      <c r="B15" s="36"/>
      <c r="C15" s="37"/>
      <c r="D15" s="37"/>
      <c r="E15" s="31" t="s">
        <v>1235</v>
      </c>
      <c r="F15" s="37"/>
      <c r="G15" s="37"/>
      <c r="H15" s="37"/>
      <c r="I15" s="37"/>
      <c r="J15" s="38"/>
    </row>
    <row r="16">
      <c r="A16" s="29" t="s">
        <v>32</v>
      </c>
      <c r="B16" s="36"/>
      <c r="C16" s="37"/>
      <c r="D16" s="37"/>
      <c r="E16" s="39" t="s">
        <v>1236</v>
      </c>
      <c r="F16" s="37"/>
      <c r="G16" s="37"/>
      <c r="H16" s="37"/>
      <c r="I16" s="37"/>
      <c r="J16" s="38"/>
    </row>
    <row r="17" ht="86.4">
      <c r="A17" s="29" t="s">
        <v>34</v>
      </c>
      <c r="B17" s="36"/>
      <c r="C17" s="37"/>
      <c r="D17" s="37"/>
      <c r="E17" s="31" t="s">
        <v>379</v>
      </c>
      <c r="F17" s="37"/>
      <c r="G17" s="37"/>
      <c r="H17" s="37"/>
      <c r="I17" s="37"/>
      <c r="J17" s="38"/>
    </row>
    <row r="18" ht="28.8">
      <c r="A18" s="29" t="s">
        <v>25</v>
      </c>
      <c r="B18" s="29">
        <v>2</v>
      </c>
      <c r="C18" s="30" t="s">
        <v>1237</v>
      </c>
      <c r="D18" s="29" t="s">
        <v>27</v>
      </c>
      <c r="E18" s="31" t="s">
        <v>1238</v>
      </c>
      <c r="F18" s="32" t="s">
        <v>66</v>
      </c>
      <c r="G18" s="33">
        <v>73</v>
      </c>
      <c r="H18" s="34">
        <v>0</v>
      </c>
      <c r="I18" s="34">
        <f>ROUND(G18*H18,P4)</f>
        <v>0</v>
      </c>
      <c r="J18" s="29"/>
      <c r="O18" s="35">
        <f>I18*0.21</f>
        <v>0</v>
      </c>
      <c r="P18">
        <v>3</v>
      </c>
    </row>
    <row r="19" ht="86.4">
      <c r="A19" s="29" t="s">
        <v>30</v>
      </c>
      <c r="B19" s="36"/>
      <c r="C19" s="37"/>
      <c r="D19" s="37"/>
      <c r="E19" s="31" t="s">
        <v>1239</v>
      </c>
      <c r="F19" s="37"/>
      <c r="G19" s="37"/>
      <c r="H19" s="37"/>
      <c r="I19" s="37"/>
      <c r="J19" s="38"/>
    </row>
    <row r="20">
      <c r="A20" s="29" t="s">
        <v>32</v>
      </c>
      <c r="B20" s="36"/>
      <c r="C20" s="37"/>
      <c r="D20" s="37"/>
      <c r="E20" s="39" t="s">
        <v>1236</v>
      </c>
      <c r="F20" s="37"/>
      <c r="G20" s="37"/>
      <c r="H20" s="37"/>
      <c r="I20" s="37"/>
      <c r="J20" s="38"/>
    </row>
    <row r="21" ht="72">
      <c r="A21" s="29" t="s">
        <v>34</v>
      </c>
      <c r="B21" s="36"/>
      <c r="C21" s="37"/>
      <c r="D21" s="37"/>
      <c r="E21" s="31" t="s">
        <v>383</v>
      </c>
      <c r="F21" s="37"/>
      <c r="G21" s="37"/>
      <c r="H21" s="37"/>
      <c r="I21" s="37"/>
      <c r="J21" s="38"/>
    </row>
    <row r="22">
      <c r="A22" s="29" t="s">
        <v>25</v>
      </c>
      <c r="B22" s="29">
        <v>3</v>
      </c>
      <c r="C22" s="30" t="s">
        <v>1240</v>
      </c>
      <c r="D22" s="29" t="s">
        <v>27</v>
      </c>
      <c r="E22" s="31" t="s">
        <v>1241</v>
      </c>
      <c r="F22" s="32" t="s">
        <v>1242</v>
      </c>
      <c r="G22" s="33">
        <v>6570</v>
      </c>
      <c r="H22" s="34">
        <v>0</v>
      </c>
      <c r="I22" s="34">
        <f>ROUND(G22*H22,P4)</f>
        <v>0</v>
      </c>
      <c r="J22" s="29"/>
      <c r="O22" s="35">
        <f>I22*0.21</f>
        <v>0</v>
      </c>
      <c r="P22">
        <v>3</v>
      </c>
    </row>
    <row r="23" ht="86.4">
      <c r="A23" s="29" t="s">
        <v>30</v>
      </c>
      <c r="B23" s="36"/>
      <c r="C23" s="37"/>
      <c r="D23" s="37"/>
      <c r="E23" s="31" t="s">
        <v>1243</v>
      </c>
      <c r="F23" s="37"/>
      <c r="G23" s="37"/>
      <c r="H23" s="37"/>
      <c r="I23" s="37"/>
      <c r="J23" s="38"/>
    </row>
    <row r="24">
      <c r="A24" s="29" t="s">
        <v>32</v>
      </c>
      <c r="B24" s="36"/>
      <c r="C24" s="37"/>
      <c r="D24" s="37"/>
      <c r="E24" s="39" t="s">
        <v>1244</v>
      </c>
      <c r="F24" s="37"/>
      <c r="G24" s="37"/>
      <c r="H24" s="37"/>
      <c r="I24" s="37"/>
      <c r="J24" s="38"/>
    </row>
    <row r="25" ht="86.4">
      <c r="A25" s="29" t="s">
        <v>34</v>
      </c>
      <c r="B25" s="36"/>
      <c r="C25" s="37"/>
      <c r="D25" s="37"/>
      <c r="E25" s="31" t="s">
        <v>1245</v>
      </c>
      <c r="F25" s="37"/>
      <c r="G25" s="37"/>
      <c r="H25" s="37"/>
      <c r="I25" s="37"/>
      <c r="J25" s="38"/>
    </row>
    <row r="26">
      <c r="A26" s="29" t="s">
        <v>25</v>
      </c>
      <c r="B26" s="29">
        <v>7</v>
      </c>
      <c r="C26" s="30" t="s">
        <v>1246</v>
      </c>
      <c r="D26" s="29" t="s">
        <v>27</v>
      </c>
      <c r="E26" s="31" t="s">
        <v>1247</v>
      </c>
      <c r="F26" s="32" t="s">
        <v>66</v>
      </c>
      <c r="G26" s="33">
        <v>4</v>
      </c>
      <c r="H26" s="34">
        <v>0</v>
      </c>
      <c r="I26" s="34">
        <f>ROUND(G26*H26,P4)</f>
        <v>0</v>
      </c>
      <c r="J26" s="29"/>
      <c r="O26" s="35">
        <f>I26*0.21</f>
        <v>0</v>
      </c>
      <c r="P26">
        <v>3</v>
      </c>
    </row>
    <row r="27" ht="72">
      <c r="A27" s="29" t="s">
        <v>30</v>
      </c>
      <c r="B27" s="36"/>
      <c r="C27" s="37"/>
      <c r="D27" s="37"/>
      <c r="E27" s="31" t="s">
        <v>1248</v>
      </c>
      <c r="F27" s="37"/>
      <c r="G27" s="37"/>
      <c r="H27" s="37"/>
      <c r="I27" s="37"/>
      <c r="J27" s="38"/>
    </row>
    <row r="28">
      <c r="A28" s="29" t="s">
        <v>32</v>
      </c>
      <c r="B28" s="36"/>
      <c r="C28" s="37"/>
      <c r="D28" s="37"/>
      <c r="E28" s="39" t="s">
        <v>375</v>
      </c>
      <c r="F28" s="37"/>
      <c r="G28" s="37"/>
      <c r="H28" s="37"/>
      <c r="I28" s="37"/>
      <c r="J28" s="38"/>
    </row>
    <row r="29" ht="129.6">
      <c r="A29" s="29" t="s">
        <v>34</v>
      </c>
      <c r="B29" s="36"/>
      <c r="C29" s="37"/>
      <c r="D29" s="37"/>
      <c r="E29" s="31" t="s">
        <v>1249</v>
      </c>
      <c r="F29" s="37"/>
      <c r="G29" s="37"/>
      <c r="H29" s="37"/>
      <c r="I29" s="37"/>
      <c r="J29" s="38"/>
    </row>
    <row r="30">
      <c r="A30" s="29" t="s">
        <v>25</v>
      </c>
      <c r="B30" s="29">
        <v>8</v>
      </c>
      <c r="C30" s="30" t="s">
        <v>1250</v>
      </c>
      <c r="D30" s="29" t="s">
        <v>27</v>
      </c>
      <c r="E30" s="31" t="s">
        <v>1251</v>
      </c>
      <c r="F30" s="32" t="s">
        <v>66</v>
      </c>
      <c r="G30" s="33">
        <v>4</v>
      </c>
      <c r="H30" s="34">
        <v>0</v>
      </c>
      <c r="I30" s="34">
        <f>ROUND(G30*H30,P4)</f>
        <v>0</v>
      </c>
      <c r="J30" s="29"/>
      <c r="O30" s="35">
        <f>I30*0.21</f>
        <v>0</v>
      </c>
      <c r="P30">
        <v>3</v>
      </c>
    </row>
    <row r="31" ht="72">
      <c r="A31" s="29" t="s">
        <v>30</v>
      </c>
      <c r="B31" s="36"/>
      <c r="C31" s="37"/>
      <c r="D31" s="37"/>
      <c r="E31" s="31" t="s">
        <v>1252</v>
      </c>
      <c r="F31" s="37"/>
      <c r="G31" s="37"/>
      <c r="H31" s="37"/>
      <c r="I31" s="37"/>
      <c r="J31" s="38"/>
    </row>
    <row r="32">
      <c r="A32" s="29" t="s">
        <v>32</v>
      </c>
      <c r="B32" s="36"/>
      <c r="C32" s="37"/>
      <c r="D32" s="37"/>
      <c r="E32" s="39" t="s">
        <v>375</v>
      </c>
      <c r="F32" s="37"/>
      <c r="G32" s="37"/>
      <c r="H32" s="37"/>
      <c r="I32" s="37"/>
      <c r="J32" s="38"/>
    </row>
    <row r="33" ht="72">
      <c r="A33" s="29" t="s">
        <v>34</v>
      </c>
      <c r="B33" s="36"/>
      <c r="C33" s="37"/>
      <c r="D33" s="37"/>
      <c r="E33" s="31" t="s">
        <v>383</v>
      </c>
      <c r="F33" s="37"/>
      <c r="G33" s="37"/>
      <c r="H33" s="37"/>
      <c r="I33" s="37"/>
      <c r="J33" s="38"/>
    </row>
    <row r="34">
      <c r="A34" s="29" t="s">
        <v>25</v>
      </c>
      <c r="B34" s="29">
        <v>9</v>
      </c>
      <c r="C34" s="30" t="s">
        <v>1253</v>
      </c>
      <c r="D34" s="29" t="s">
        <v>27</v>
      </c>
      <c r="E34" s="31" t="s">
        <v>1254</v>
      </c>
      <c r="F34" s="32" t="s">
        <v>1242</v>
      </c>
      <c r="G34" s="33">
        <v>360</v>
      </c>
      <c r="H34" s="34">
        <v>0</v>
      </c>
      <c r="I34" s="34">
        <f>ROUND(G34*H34,P4)</f>
        <v>0</v>
      </c>
      <c r="J34" s="29"/>
      <c r="O34" s="35">
        <f>I34*0.21</f>
        <v>0</v>
      </c>
      <c r="P34">
        <v>3</v>
      </c>
    </row>
    <row r="35" ht="72">
      <c r="A35" s="29" t="s">
        <v>30</v>
      </c>
      <c r="B35" s="36"/>
      <c r="C35" s="37"/>
      <c r="D35" s="37"/>
      <c r="E35" s="31" t="s">
        <v>1255</v>
      </c>
      <c r="F35" s="37"/>
      <c r="G35" s="37"/>
      <c r="H35" s="37"/>
      <c r="I35" s="37"/>
      <c r="J35" s="38"/>
    </row>
    <row r="36">
      <c r="A36" s="29" t="s">
        <v>32</v>
      </c>
      <c r="B36" s="36"/>
      <c r="C36" s="37"/>
      <c r="D36" s="37"/>
      <c r="E36" s="39" t="s">
        <v>1256</v>
      </c>
      <c r="F36" s="37"/>
      <c r="G36" s="37"/>
      <c r="H36" s="37"/>
      <c r="I36" s="37"/>
      <c r="J36" s="38"/>
    </row>
    <row r="37" ht="86.4">
      <c r="A37" s="29" t="s">
        <v>34</v>
      </c>
      <c r="B37" s="36"/>
      <c r="C37" s="37"/>
      <c r="D37" s="37"/>
      <c r="E37" s="31" t="s">
        <v>1257</v>
      </c>
      <c r="F37" s="37"/>
      <c r="G37" s="37"/>
      <c r="H37" s="37"/>
      <c r="I37" s="37"/>
      <c r="J37" s="38"/>
    </row>
    <row r="38">
      <c r="A38" s="29" t="s">
        <v>25</v>
      </c>
      <c r="B38" s="29">
        <v>10</v>
      </c>
      <c r="C38" s="30" t="s">
        <v>1258</v>
      </c>
      <c r="D38" s="29" t="s">
        <v>27</v>
      </c>
      <c r="E38" s="31" t="s">
        <v>1259</v>
      </c>
      <c r="F38" s="32" t="s">
        <v>66</v>
      </c>
      <c r="G38" s="33">
        <v>1</v>
      </c>
      <c r="H38" s="34">
        <v>0</v>
      </c>
      <c r="I38" s="34">
        <f>ROUND(G38*H38,P4)</f>
        <v>0</v>
      </c>
      <c r="J38" s="29"/>
      <c r="O38" s="35">
        <f>I38*0.21</f>
        <v>0</v>
      </c>
      <c r="P38">
        <v>3</v>
      </c>
    </row>
    <row r="39" ht="43.2">
      <c r="A39" s="29" t="s">
        <v>30</v>
      </c>
      <c r="B39" s="36"/>
      <c r="C39" s="37"/>
      <c r="D39" s="37"/>
      <c r="E39" s="31" t="s">
        <v>1260</v>
      </c>
      <c r="F39" s="37"/>
      <c r="G39" s="37"/>
      <c r="H39" s="37"/>
      <c r="I39" s="37"/>
      <c r="J39" s="38"/>
    </row>
    <row r="40">
      <c r="A40" s="29" t="s">
        <v>32</v>
      </c>
      <c r="B40" s="36"/>
      <c r="C40" s="37"/>
      <c r="D40" s="37"/>
      <c r="E40" s="39" t="s">
        <v>33</v>
      </c>
      <c r="F40" s="37"/>
      <c r="G40" s="37"/>
      <c r="H40" s="37"/>
      <c r="I40" s="37"/>
      <c r="J40" s="38"/>
    </row>
    <row r="41" ht="129.6">
      <c r="A41" s="29" t="s">
        <v>34</v>
      </c>
      <c r="B41" s="36"/>
      <c r="C41" s="37"/>
      <c r="D41" s="37"/>
      <c r="E41" s="31" t="s">
        <v>1249</v>
      </c>
      <c r="F41" s="37"/>
      <c r="G41" s="37"/>
      <c r="H41" s="37"/>
      <c r="I41" s="37"/>
      <c r="J41" s="38"/>
    </row>
    <row r="42">
      <c r="A42" s="29" t="s">
        <v>25</v>
      </c>
      <c r="B42" s="29">
        <v>11</v>
      </c>
      <c r="C42" s="30" t="s">
        <v>1261</v>
      </c>
      <c r="D42" s="29" t="s">
        <v>27</v>
      </c>
      <c r="E42" s="31" t="s">
        <v>1262</v>
      </c>
      <c r="F42" s="32" t="s">
        <v>66</v>
      </c>
      <c r="G42" s="33">
        <v>1</v>
      </c>
      <c r="H42" s="34">
        <v>0</v>
      </c>
      <c r="I42" s="34">
        <f>ROUND(G42*H42,P4)</f>
        <v>0</v>
      </c>
      <c r="J42" s="29"/>
      <c r="O42" s="35">
        <f>I42*0.21</f>
        <v>0</v>
      </c>
      <c r="P42">
        <v>3</v>
      </c>
    </row>
    <row r="43" ht="43.2">
      <c r="A43" s="29" t="s">
        <v>30</v>
      </c>
      <c r="B43" s="36"/>
      <c r="C43" s="37"/>
      <c r="D43" s="37"/>
      <c r="E43" s="31" t="s">
        <v>1263</v>
      </c>
      <c r="F43" s="37"/>
      <c r="G43" s="37"/>
      <c r="H43" s="37"/>
      <c r="I43" s="37"/>
      <c r="J43" s="38"/>
    </row>
    <row r="44">
      <c r="A44" s="29" t="s">
        <v>32</v>
      </c>
      <c r="B44" s="36"/>
      <c r="C44" s="37"/>
      <c r="D44" s="37"/>
      <c r="E44" s="39" t="s">
        <v>33</v>
      </c>
      <c r="F44" s="37"/>
      <c r="G44" s="37"/>
      <c r="H44" s="37"/>
      <c r="I44" s="37"/>
      <c r="J44" s="38"/>
    </row>
    <row r="45" ht="72">
      <c r="A45" s="29" t="s">
        <v>34</v>
      </c>
      <c r="B45" s="36"/>
      <c r="C45" s="37"/>
      <c r="D45" s="37"/>
      <c r="E45" s="31" t="s">
        <v>383</v>
      </c>
      <c r="F45" s="37"/>
      <c r="G45" s="37"/>
      <c r="H45" s="37"/>
      <c r="I45" s="37"/>
      <c r="J45" s="38"/>
    </row>
    <row r="46">
      <c r="A46" s="29" t="s">
        <v>25</v>
      </c>
      <c r="B46" s="29">
        <v>12</v>
      </c>
      <c r="C46" s="30" t="s">
        <v>1264</v>
      </c>
      <c r="D46" s="29" t="s">
        <v>27</v>
      </c>
      <c r="E46" s="31" t="s">
        <v>1265</v>
      </c>
      <c r="F46" s="32" t="s">
        <v>1242</v>
      </c>
      <c r="G46" s="33">
        <v>90</v>
      </c>
      <c r="H46" s="34">
        <v>0</v>
      </c>
      <c r="I46" s="34">
        <f>ROUND(G46*H46,P4)</f>
        <v>0</v>
      </c>
      <c r="J46" s="29"/>
      <c r="O46" s="35">
        <f>I46*0.21</f>
        <v>0</v>
      </c>
      <c r="P46">
        <v>3</v>
      </c>
    </row>
    <row r="47" ht="43.2">
      <c r="A47" s="29" t="s">
        <v>30</v>
      </c>
      <c r="B47" s="36"/>
      <c r="C47" s="37"/>
      <c r="D47" s="37"/>
      <c r="E47" s="31" t="s">
        <v>1266</v>
      </c>
      <c r="F47" s="37"/>
      <c r="G47" s="37"/>
      <c r="H47" s="37"/>
      <c r="I47" s="37"/>
      <c r="J47" s="38"/>
    </row>
    <row r="48">
      <c r="A48" s="29" t="s">
        <v>32</v>
      </c>
      <c r="B48" s="36"/>
      <c r="C48" s="37"/>
      <c r="D48" s="37"/>
      <c r="E48" s="39" t="s">
        <v>1267</v>
      </c>
      <c r="F48" s="37"/>
      <c r="G48" s="37"/>
      <c r="H48" s="37"/>
      <c r="I48" s="37"/>
      <c r="J48" s="38"/>
    </row>
    <row r="49" ht="86.4">
      <c r="A49" s="29" t="s">
        <v>34</v>
      </c>
      <c r="B49" s="36"/>
      <c r="C49" s="37"/>
      <c r="D49" s="37"/>
      <c r="E49" s="31" t="s">
        <v>1257</v>
      </c>
      <c r="F49" s="37"/>
      <c r="G49" s="37"/>
      <c r="H49" s="37"/>
      <c r="I49" s="37"/>
      <c r="J49" s="38"/>
    </row>
    <row r="50">
      <c r="A50" s="29" t="s">
        <v>25</v>
      </c>
      <c r="B50" s="29">
        <v>13</v>
      </c>
      <c r="C50" s="30" t="s">
        <v>1268</v>
      </c>
      <c r="D50" s="29" t="s">
        <v>27</v>
      </c>
      <c r="E50" s="31" t="s">
        <v>1269</v>
      </c>
      <c r="F50" s="32" t="s">
        <v>66</v>
      </c>
      <c r="G50" s="33">
        <v>2</v>
      </c>
      <c r="H50" s="34">
        <v>0</v>
      </c>
      <c r="I50" s="34">
        <f>ROUND(G50*H50,P4)</f>
        <v>0</v>
      </c>
      <c r="J50" s="29"/>
      <c r="O50" s="35">
        <f>I50*0.21</f>
        <v>0</v>
      </c>
      <c r="P50">
        <v>3</v>
      </c>
    </row>
    <row r="51" ht="43.2">
      <c r="A51" s="29" t="s">
        <v>30</v>
      </c>
      <c r="B51" s="36"/>
      <c r="C51" s="37"/>
      <c r="D51" s="37"/>
      <c r="E51" s="31" t="s">
        <v>1270</v>
      </c>
      <c r="F51" s="37"/>
      <c r="G51" s="37"/>
      <c r="H51" s="37"/>
      <c r="I51" s="37"/>
      <c r="J51" s="38"/>
    </row>
    <row r="52">
      <c r="A52" s="29" t="s">
        <v>32</v>
      </c>
      <c r="B52" s="36"/>
      <c r="C52" s="37"/>
      <c r="D52" s="37"/>
      <c r="E52" s="39" t="s">
        <v>68</v>
      </c>
      <c r="F52" s="37"/>
      <c r="G52" s="37"/>
      <c r="H52" s="37"/>
      <c r="I52" s="37"/>
      <c r="J52" s="38"/>
    </row>
    <row r="53" ht="129.6">
      <c r="A53" s="29" t="s">
        <v>34</v>
      </c>
      <c r="B53" s="36"/>
      <c r="C53" s="37"/>
      <c r="D53" s="37"/>
      <c r="E53" s="31" t="s">
        <v>1249</v>
      </c>
      <c r="F53" s="37"/>
      <c r="G53" s="37"/>
      <c r="H53" s="37"/>
      <c r="I53" s="37"/>
      <c r="J53" s="38"/>
    </row>
    <row r="54">
      <c r="A54" s="29" t="s">
        <v>25</v>
      </c>
      <c r="B54" s="29">
        <v>14</v>
      </c>
      <c r="C54" s="30" t="s">
        <v>1271</v>
      </c>
      <c r="D54" s="29" t="s">
        <v>27</v>
      </c>
      <c r="E54" s="31" t="s">
        <v>1272</v>
      </c>
      <c r="F54" s="32" t="s">
        <v>66</v>
      </c>
      <c r="G54" s="33">
        <v>2</v>
      </c>
      <c r="H54" s="34">
        <v>0</v>
      </c>
      <c r="I54" s="34">
        <f>ROUND(G54*H54,P4)</f>
        <v>0</v>
      </c>
      <c r="J54" s="29"/>
      <c r="O54" s="35">
        <f>I54*0.21</f>
        <v>0</v>
      </c>
      <c r="P54">
        <v>3</v>
      </c>
    </row>
    <row r="55" ht="43.2">
      <c r="A55" s="29" t="s">
        <v>30</v>
      </c>
      <c r="B55" s="36"/>
      <c r="C55" s="37"/>
      <c r="D55" s="37"/>
      <c r="E55" s="31" t="s">
        <v>1273</v>
      </c>
      <c r="F55" s="37"/>
      <c r="G55" s="37"/>
      <c r="H55" s="37"/>
      <c r="I55" s="37"/>
      <c r="J55" s="38"/>
    </row>
    <row r="56">
      <c r="A56" s="29" t="s">
        <v>32</v>
      </c>
      <c r="B56" s="36"/>
      <c r="C56" s="37"/>
      <c r="D56" s="37"/>
      <c r="E56" s="39" t="s">
        <v>68</v>
      </c>
      <c r="F56" s="37"/>
      <c r="G56" s="37"/>
      <c r="H56" s="37"/>
      <c r="I56" s="37"/>
      <c r="J56" s="38"/>
    </row>
    <row r="57" ht="72">
      <c r="A57" s="29" t="s">
        <v>34</v>
      </c>
      <c r="B57" s="36"/>
      <c r="C57" s="37"/>
      <c r="D57" s="37"/>
      <c r="E57" s="31" t="s">
        <v>383</v>
      </c>
      <c r="F57" s="37"/>
      <c r="G57" s="37"/>
      <c r="H57" s="37"/>
      <c r="I57" s="37"/>
      <c r="J57" s="38"/>
    </row>
    <row r="58">
      <c r="A58" s="29" t="s">
        <v>25</v>
      </c>
      <c r="B58" s="29">
        <v>15</v>
      </c>
      <c r="C58" s="30" t="s">
        <v>1274</v>
      </c>
      <c r="D58" s="29" t="s">
        <v>27</v>
      </c>
      <c r="E58" s="31" t="s">
        <v>1275</v>
      </c>
      <c r="F58" s="32" t="s">
        <v>1242</v>
      </c>
      <c r="G58" s="33">
        <v>180</v>
      </c>
      <c r="H58" s="34">
        <v>0</v>
      </c>
      <c r="I58" s="34">
        <f>ROUND(G58*H58,P4)</f>
        <v>0</v>
      </c>
      <c r="J58" s="29"/>
      <c r="O58" s="35">
        <f>I58*0.21</f>
        <v>0</v>
      </c>
      <c r="P58">
        <v>3</v>
      </c>
    </row>
    <row r="59" ht="43.2">
      <c r="A59" s="29" t="s">
        <v>30</v>
      </c>
      <c r="B59" s="36"/>
      <c r="C59" s="37"/>
      <c r="D59" s="37"/>
      <c r="E59" s="31" t="s">
        <v>1276</v>
      </c>
      <c r="F59" s="37"/>
      <c r="G59" s="37"/>
      <c r="H59" s="37"/>
      <c r="I59" s="37"/>
      <c r="J59" s="38"/>
    </row>
    <row r="60">
      <c r="A60" s="29" t="s">
        <v>32</v>
      </c>
      <c r="B60" s="36"/>
      <c r="C60" s="37"/>
      <c r="D60" s="37"/>
      <c r="E60" s="39" t="s">
        <v>1277</v>
      </c>
      <c r="F60" s="37"/>
      <c r="G60" s="37"/>
      <c r="H60" s="37"/>
      <c r="I60" s="37"/>
      <c r="J60" s="38"/>
    </row>
    <row r="61" ht="86.4">
      <c r="A61" s="29" t="s">
        <v>34</v>
      </c>
      <c r="B61" s="36"/>
      <c r="C61" s="37"/>
      <c r="D61" s="37"/>
      <c r="E61" s="31" t="s">
        <v>1257</v>
      </c>
      <c r="F61" s="37"/>
      <c r="G61" s="37"/>
      <c r="H61" s="37"/>
      <c r="I61" s="37"/>
      <c r="J61" s="38"/>
    </row>
    <row r="62">
      <c r="A62" s="29" t="s">
        <v>25</v>
      </c>
      <c r="B62" s="29">
        <v>4</v>
      </c>
      <c r="C62" s="30" t="s">
        <v>1278</v>
      </c>
      <c r="D62" s="29" t="s">
        <v>27</v>
      </c>
      <c r="E62" s="31" t="s">
        <v>1279</v>
      </c>
      <c r="F62" s="32" t="s">
        <v>66</v>
      </c>
      <c r="G62" s="33">
        <v>17</v>
      </c>
      <c r="H62" s="34">
        <v>0</v>
      </c>
      <c r="I62" s="34">
        <f>ROUND(G62*H62,P4)</f>
        <v>0</v>
      </c>
      <c r="J62" s="29"/>
      <c r="O62" s="35">
        <f>I62*0.21</f>
        <v>0</v>
      </c>
      <c r="P62">
        <v>3</v>
      </c>
    </row>
    <row r="63" ht="57.6">
      <c r="A63" s="29" t="s">
        <v>30</v>
      </c>
      <c r="B63" s="36"/>
      <c r="C63" s="37"/>
      <c r="D63" s="37"/>
      <c r="E63" s="31" t="s">
        <v>1280</v>
      </c>
      <c r="F63" s="37"/>
      <c r="G63" s="37"/>
      <c r="H63" s="37"/>
      <c r="I63" s="37"/>
      <c r="J63" s="38"/>
    </row>
    <row r="64">
      <c r="A64" s="29" t="s">
        <v>32</v>
      </c>
      <c r="B64" s="36"/>
      <c r="C64" s="37"/>
      <c r="D64" s="37"/>
      <c r="E64" s="39" t="s">
        <v>1281</v>
      </c>
      <c r="F64" s="37"/>
      <c r="G64" s="37"/>
      <c r="H64" s="37"/>
      <c r="I64" s="37"/>
      <c r="J64" s="38"/>
    </row>
    <row r="65" ht="115.2">
      <c r="A65" s="29" t="s">
        <v>34</v>
      </c>
      <c r="B65" s="36"/>
      <c r="C65" s="37"/>
      <c r="D65" s="37"/>
      <c r="E65" s="31" t="s">
        <v>1282</v>
      </c>
      <c r="F65" s="37"/>
      <c r="G65" s="37"/>
      <c r="H65" s="37"/>
      <c r="I65" s="37"/>
      <c r="J65" s="38"/>
    </row>
    <row r="66">
      <c r="A66" s="29" t="s">
        <v>25</v>
      </c>
      <c r="B66" s="29">
        <v>5</v>
      </c>
      <c r="C66" s="30" t="s">
        <v>1283</v>
      </c>
      <c r="D66" s="29" t="s">
        <v>27</v>
      </c>
      <c r="E66" s="31" t="s">
        <v>1284</v>
      </c>
      <c r="F66" s="32" t="s">
        <v>66</v>
      </c>
      <c r="G66" s="33">
        <v>17</v>
      </c>
      <c r="H66" s="34">
        <v>0</v>
      </c>
      <c r="I66" s="34">
        <f>ROUND(G66*H66,P4)</f>
        <v>0</v>
      </c>
      <c r="J66" s="29"/>
      <c r="O66" s="35">
        <f>I66*0.21</f>
        <v>0</v>
      </c>
      <c r="P66">
        <v>3</v>
      </c>
    </row>
    <row r="67" ht="57.6">
      <c r="A67" s="29" t="s">
        <v>30</v>
      </c>
      <c r="B67" s="36"/>
      <c r="C67" s="37"/>
      <c r="D67" s="37"/>
      <c r="E67" s="31" t="s">
        <v>1285</v>
      </c>
      <c r="F67" s="37"/>
      <c r="G67" s="37"/>
      <c r="H67" s="37"/>
      <c r="I67" s="37"/>
      <c r="J67" s="38"/>
    </row>
    <row r="68">
      <c r="A68" s="29" t="s">
        <v>32</v>
      </c>
      <c r="B68" s="36"/>
      <c r="C68" s="37"/>
      <c r="D68" s="37"/>
      <c r="E68" s="39" t="s">
        <v>1281</v>
      </c>
      <c r="F68" s="37"/>
      <c r="G68" s="37"/>
      <c r="H68" s="37"/>
      <c r="I68" s="37"/>
      <c r="J68" s="38"/>
    </row>
    <row r="69" ht="72">
      <c r="A69" s="29" t="s">
        <v>34</v>
      </c>
      <c r="B69" s="36"/>
      <c r="C69" s="37"/>
      <c r="D69" s="37"/>
      <c r="E69" s="31" t="s">
        <v>383</v>
      </c>
      <c r="F69" s="37"/>
      <c r="G69" s="37"/>
      <c r="H69" s="37"/>
      <c r="I69" s="37"/>
      <c r="J69" s="38"/>
    </row>
    <row r="70">
      <c r="A70" s="29" t="s">
        <v>25</v>
      </c>
      <c r="B70" s="29">
        <v>6</v>
      </c>
      <c r="C70" s="30" t="s">
        <v>1286</v>
      </c>
      <c r="D70" s="29" t="s">
        <v>27</v>
      </c>
      <c r="E70" s="31" t="s">
        <v>1287</v>
      </c>
      <c r="F70" s="32" t="s">
        <v>1242</v>
      </c>
      <c r="G70" s="33">
        <v>1530</v>
      </c>
      <c r="H70" s="34">
        <v>0</v>
      </c>
      <c r="I70" s="34">
        <f>ROUND(G70*H70,P4)</f>
        <v>0</v>
      </c>
      <c r="J70" s="29"/>
      <c r="O70" s="35">
        <f>I70*0.21</f>
        <v>0</v>
      </c>
      <c r="P70">
        <v>3</v>
      </c>
    </row>
    <row r="71" ht="57.6">
      <c r="A71" s="29" t="s">
        <v>30</v>
      </c>
      <c r="B71" s="36"/>
      <c r="C71" s="37"/>
      <c r="D71" s="37"/>
      <c r="E71" s="31" t="s">
        <v>1288</v>
      </c>
      <c r="F71" s="37"/>
      <c r="G71" s="37"/>
      <c r="H71" s="37"/>
      <c r="I71" s="37"/>
      <c r="J71" s="38"/>
    </row>
    <row r="72">
      <c r="A72" s="29" t="s">
        <v>32</v>
      </c>
      <c r="B72" s="36"/>
      <c r="C72" s="37"/>
      <c r="D72" s="37"/>
      <c r="E72" s="39" t="s">
        <v>1289</v>
      </c>
      <c r="F72" s="37"/>
      <c r="G72" s="37"/>
      <c r="H72" s="37"/>
      <c r="I72" s="37"/>
      <c r="J72" s="38"/>
    </row>
    <row r="73" ht="86.4">
      <c r="A73" s="29" t="s">
        <v>34</v>
      </c>
      <c r="B73" s="40"/>
      <c r="C73" s="41"/>
      <c r="D73" s="41"/>
      <c r="E73" s="31" t="s">
        <v>1257</v>
      </c>
      <c r="F73" s="41"/>
      <c r="G73" s="41"/>
      <c r="H73" s="41"/>
      <c r="I73" s="41"/>
      <c r="J73"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Jiří Frýda</dc:creator>
  <cp:lastModifiedBy>Jiří Frýda</cp:lastModifiedBy>
  <dcterms:created xsi:type="dcterms:W3CDTF">2025-02-18T08:28:29Z</dcterms:created>
  <dcterms:modified xsi:type="dcterms:W3CDTF">2025-02-18T08:28:29Z</dcterms:modified>
</cp:coreProperties>
</file>